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640" tabRatio="879" activeTab="4"/>
  </bookViews>
  <sheets>
    <sheet name="Risk Evaluation" sheetId="1" r:id="rId1"/>
    <sheet name="Stakeholder" sheetId="2" r:id="rId2"/>
    <sheet name="Milestones" sheetId="3" r:id="rId3"/>
    <sheet name="Activity" sheetId="4" r:id="rId4"/>
    <sheet name="Gantt" sheetId="5" r:id="rId5"/>
    <sheet name="Budget" sheetId="6" r:id="rId6"/>
    <sheet name="Compatibility Report" sheetId="7" r:id="rId7"/>
  </sheets>
  <definedNames/>
  <calcPr fullCalcOnLoad="1"/>
</workbook>
</file>

<file path=xl/sharedStrings.xml><?xml version="1.0" encoding="utf-8"?>
<sst xmlns="http://schemas.openxmlformats.org/spreadsheetml/2006/main" count="323" uniqueCount="230">
  <si>
    <t>Total</t>
  </si>
  <si>
    <t>Risk Area</t>
  </si>
  <si>
    <t>Occurrence/ Likelihood</t>
  </si>
  <si>
    <t>Impact</t>
  </si>
  <si>
    <t>H/M/L</t>
  </si>
  <si>
    <t>Priority Total</t>
  </si>
  <si>
    <t>Likelihood x Impact</t>
  </si>
  <si>
    <r>
      <t>Risk Response</t>
    </r>
    <r>
      <rPr>
        <sz val="10"/>
        <color indexed="8"/>
        <rFont val="Tahoma"/>
        <family val="2"/>
      </rPr>
      <t xml:space="preserve"> </t>
    </r>
  </si>
  <si>
    <t>Mitigate / Deflect / Eliminate / Accept</t>
  </si>
  <si>
    <t>1-10</t>
  </si>
  <si>
    <t>Stakeholder</t>
  </si>
  <si>
    <t>Needs &amp; Expectations</t>
  </si>
  <si>
    <r>
      <t xml:space="preserve">Where 1 is </t>
    </r>
    <r>
      <rPr>
        <i/>
        <sz val="10"/>
        <color indexed="8"/>
        <rFont val="Tahoma"/>
        <family val="2"/>
      </rPr>
      <t>very</t>
    </r>
    <r>
      <rPr>
        <sz val="10"/>
        <color indexed="8"/>
        <rFont val="Tahoma"/>
        <family val="2"/>
      </rPr>
      <t xml:space="preserve"> predictable and 5 is not predictable at all)</t>
    </r>
  </si>
  <si>
    <r>
      <t xml:space="preserve">Where1 is </t>
    </r>
    <r>
      <rPr>
        <i/>
        <sz val="10"/>
        <color indexed="8"/>
        <rFont val="Tahoma"/>
        <family val="2"/>
      </rPr>
      <t>not</t>
    </r>
    <r>
      <rPr>
        <sz val="10"/>
        <color indexed="8"/>
        <rFont val="Tahoma"/>
        <family val="2"/>
      </rPr>
      <t xml:space="preserve"> powerful and 5 is very powerful)</t>
    </r>
  </si>
  <si>
    <t>(Predictability x power)</t>
  </si>
  <si>
    <t>Priority</t>
  </si>
  <si>
    <r>
      <t xml:space="preserve">Predictability </t>
    </r>
    <r>
      <rPr>
        <sz val="10"/>
        <color indexed="8"/>
        <rFont val="Tahoma"/>
        <family val="2"/>
      </rPr>
      <t>(1-5)</t>
    </r>
  </si>
  <si>
    <r>
      <t xml:space="preserve">Power </t>
    </r>
    <r>
      <rPr>
        <sz val="10"/>
        <color indexed="8"/>
        <rFont val="Tahoma"/>
        <family val="2"/>
      </rPr>
      <t>(1-5)</t>
    </r>
  </si>
  <si>
    <t>Project</t>
  </si>
  <si>
    <t>Milestone 1</t>
  </si>
  <si>
    <t>Milestone 2</t>
  </si>
  <si>
    <t>Milestone 3</t>
  </si>
  <si>
    <t>Milestone 4</t>
  </si>
  <si>
    <t>Milestone 5</t>
  </si>
  <si>
    <t>Milestone 6</t>
  </si>
  <si>
    <t>Milestone 7</t>
  </si>
  <si>
    <t>Milestone 8</t>
  </si>
  <si>
    <t>Milestone 9</t>
  </si>
  <si>
    <t>Milestone 10</t>
  </si>
  <si>
    <t>Indicator</t>
  </si>
  <si>
    <t>Responsible Person</t>
  </si>
  <si>
    <t>Nr</t>
  </si>
  <si>
    <t>Task</t>
  </si>
  <si>
    <t>Activity</t>
  </si>
  <si>
    <t>Duration</t>
  </si>
  <si>
    <t>Start</t>
  </si>
  <si>
    <t>End</t>
  </si>
  <si>
    <t>Predecessors</t>
  </si>
  <si>
    <t>Resources</t>
  </si>
  <si>
    <t>Responsibility</t>
  </si>
  <si>
    <t>Cost</t>
  </si>
  <si>
    <t>GANTT Chart</t>
  </si>
  <si>
    <t>Week</t>
  </si>
  <si>
    <t>Activity Sheet</t>
  </si>
  <si>
    <t>DEVELOPMENT COST</t>
  </si>
  <si>
    <t>Project Name</t>
  </si>
  <si>
    <t>UNIT COST     R</t>
  </si>
  <si>
    <t>QUANTITY</t>
  </si>
  <si>
    <t>Month 1</t>
  </si>
  <si>
    <t>month 2</t>
  </si>
  <si>
    <t>Month 3</t>
  </si>
  <si>
    <t>Month 4</t>
  </si>
  <si>
    <t>Month 5</t>
  </si>
  <si>
    <t>Month 6</t>
  </si>
  <si>
    <t>Month 7</t>
  </si>
  <si>
    <t>Month 8</t>
  </si>
  <si>
    <t>Month 9</t>
  </si>
  <si>
    <t>Month 10</t>
  </si>
  <si>
    <t>Month 11</t>
  </si>
  <si>
    <t>Month 12</t>
  </si>
  <si>
    <t>CAPEX</t>
  </si>
  <si>
    <t>LIST CAPEX EXPENCES</t>
  </si>
  <si>
    <t>OPEX</t>
  </si>
  <si>
    <t>LIST OPEX EXPENCES</t>
  </si>
  <si>
    <t>OTHER</t>
  </si>
  <si>
    <t>TOTAL BUDGET</t>
  </si>
  <si>
    <t>Budget Balance Brought Forward</t>
  </si>
  <si>
    <t>LIST OTHER EXPENCES</t>
  </si>
  <si>
    <t>PROJECT COST TRACKING TEMPLATE</t>
  </si>
  <si>
    <t>TOTAL DEVELOPING COST (EXCLUDING VAT)</t>
  </si>
  <si>
    <t>Milestone Name</t>
  </si>
  <si>
    <t>Milestone Description</t>
  </si>
  <si>
    <t>Baseline Target Date</t>
  </si>
  <si>
    <t>e.g. 3/06/2010</t>
  </si>
  <si>
    <t>Scope</t>
  </si>
  <si>
    <t>Project Manager</t>
  </si>
  <si>
    <t>Baseline Target  Date</t>
  </si>
  <si>
    <t xml:space="preserve">Project Name </t>
  </si>
  <si>
    <t>Indicators for project</t>
  </si>
  <si>
    <t>RBN Youth</t>
  </si>
  <si>
    <t>Elderly People</t>
  </si>
  <si>
    <t>Royal Bafokeng Sports</t>
  </si>
  <si>
    <t>Royal Bafokeng Institute</t>
  </si>
  <si>
    <t>People with Dissability</t>
  </si>
  <si>
    <t>Ophans and Vulnerable Children</t>
  </si>
  <si>
    <t>Treasury</t>
  </si>
  <si>
    <t>Accept</t>
  </si>
  <si>
    <t>1.1.1</t>
  </si>
  <si>
    <t>Compatibility Report for Activity Chart.xls</t>
  </si>
  <si>
    <t>Run on 4/8/2010 15:37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</si>
  <si>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</si>
  <si>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</si>
  <si>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</si>
  <si>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</si>
  <si>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Organize Venue</t>
  </si>
  <si>
    <t>Organize Transport</t>
  </si>
  <si>
    <t>Organize Catering</t>
  </si>
  <si>
    <t>Invite guest Speakers</t>
  </si>
  <si>
    <t>Check if transport is available with the transport officer</t>
  </si>
  <si>
    <t>Make transport requisition</t>
  </si>
  <si>
    <t>Seek approval from management</t>
  </si>
  <si>
    <t>Submit requisition to transport office</t>
  </si>
  <si>
    <t>Confirm booking of transport</t>
  </si>
  <si>
    <t>Check if the budget is available</t>
  </si>
  <si>
    <t>Submit requisition to procument</t>
  </si>
  <si>
    <t>Submit catering requisition for approval</t>
  </si>
  <si>
    <t>Await quotations</t>
  </si>
  <si>
    <t>Program</t>
  </si>
  <si>
    <t>Submit it to the manager for comments and inputs</t>
  </si>
  <si>
    <t>Make a final program</t>
  </si>
  <si>
    <t>Organize equipment</t>
  </si>
  <si>
    <t>Make a list of all equipment needed</t>
  </si>
  <si>
    <t>Check with role players which resources they will need</t>
  </si>
  <si>
    <t>Check the availability of equipment</t>
  </si>
  <si>
    <t>Check if equipment is on good condition</t>
  </si>
  <si>
    <t>Gabriel Lenkwe</t>
  </si>
  <si>
    <t>Book a venue which can accommodate 500 people, it should have electricity water and sanitation</t>
  </si>
  <si>
    <t xml:space="preserve">Veneu booked and available </t>
  </si>
  <si>
    <t>Organize Artists</t>
  </si>
  <si>
    <t>Identify 10 cultural groups from 5 RBN Regions and 10 hip hop and dance groups.</t>
  </si>
  <si>
    <t>20 groups available and briefed.</t>
  </si>
  <si>
    <t>Book 2 buses to transport artists and other participants to the venue.</t>
  </si>
  <si>
    <t>Transport booked and available</t>
  </si>
  <si>
    <t xml:space="preserve">Organize Auditions </t>
  </si>
  <si>
    <t>Conduct auditions in 5 RBN regions for groups to perform during the festival.</t>
  </si>
  <si>
    <t>Auditions held in 5 regions and groups selected for the festival.</t>
  </si>
  <si>
    <t>Guest artist ( 1 group x 1 day)</t>
  </si>
  <si>
    <t>Décor ( traditional x 1 day)</t>
  </si>
  <si>
    <t>Plenary meeting (10 people x 3 days)</t>
  </si>
  <si>
    <t>Organize sound system</t>
  </si>
  <si>
    <t>Marketing</t>
  </si>
  <si>
    <t>sound system booked and available.</t>
  </si>
  <si>
    <t>Develop flyers and burners to be placed in all Bafokeng villages</t>
  </si>
  <si>
    <t>flyers and Burners available</t>
  </si>
  <si>
    <t>Organize Guests</t>
  </si>
  <si>
    <t>Develop invitations to Supreme Cousil, counselors and relevant stake holders.</t>
  </si>
  <si>
    <t>Invitations drafted available</t>
  </si>
  <si>
    <t xml:space="preserve">Draft a progam for the day </t>
  </si>
  <si>
    <t>Program available</t>
  </si>
  <si>
    <t>Organize Security and EMS</t>
  </si>
  <si>
    <t>Apply for gathering act at Rustenburg Public Safety Department</t>
  </si>
  <si>
    <t>Application form filled and submitted</t>
  </si>
  <si>
    <t xml:space="preserve">Project Name: Youth Festival </t>
  </si>
  <si>
    <t>Organize artists</t>
  </si>
  <si>
    <t>Draft contracts</t>
  </si>
  <si>
    <t>Invite artists to a meeting</t>
  </si>
  <si>
    <t>Meeting with artists</t>
  </si>
  <si>
    <t>Organize gathering act permission</t>
  </si>
  <si>
    <t>Design invites</t>
  </si>
  <si>
    <t>4.3.1</t>
  </si>
  <si>
    <t>Design the Program</t>
  </si>
  <si>
    <t>draft the  program</t>
  </si>
  <si>
    <t>5.1.1</t>
  </si>
  <si>
    <t>5.1.2</t>
  </si>
  <si>
    <t>email/send the program to key people</t>
  </si>
  <si>
    <t>Design the menu</t>
  </si>
  <si>
    <t>3.1.1</t>
  </si>
  <si>
    <t>3.1.2</t>
  </si>
  <si>
    <t xml:space="preserve">Confirmation  with the procurement </t>
  </si>
  <si>
    <t>Performance fee (15 groups x 1 day)</t>
  </si>
  <si>
    <t>Check if Bafokeng Civic Center is available</t>
  </si>
  <si>
    <t xml:space="preserve">Make a booking </t>
  </si>
  <si>
    <t>Confirm booking with Mr Tshose/Katane</t>
  </si>
  <si>
    <t>book a sound system that can be used inside for  an audience of plus minus 1000 people.</t>
  </si>
  <si>
    <t>Make a presentation to EMS and Reaction Force</t>
  </si>
  <si>
    <t>Both EMS and Reaction Force available</t>
  </si>
  <si>
    <t>23/07/10</t>
  </si>
  <si>
    <t>24/07/10</t>
  </si>
  <si>
    <t>Check if budget is available</t>
  </si>
  <si>
    <t>Organize Public Gathering Permission</t>
  </si>
  <si>
    <t>Draft a letter to Public Safety</t>
  </si>
  <si>
    <t>Send to HSDS management for approval</t>
  </si>
  <si>
    <t>Consult with office of CEO for approval</t>
  </si>
  <si>
    <t>Send the letter to Public Safety</t>
  </si>
  <si>
    <t>Await a response for a meeting</t>
  </si>
  <si>
    <t>Attend a briefing at Public Safety</t>
  </si>
  <si>
    <t>Collect a permition from Public Safety</t>
  </si>
  <si>
    <t>1 day</t>
  </si>
  <si>
    <t>1day</t>
  </si>
  <si>
    <t>13/8/2010</t>
  </si>
  <si>
    <t>20/8/2010</t>
  </si>
  <si>
    <t>1 Day</t>
  </si>
  <si>
    <t>19/7/2010</t>
  </si>
  <si>
    <t>19/7/10</t>
  </si>
  <si>
    <t>More groups want to participate</t>
  </si>
  <si>
    <t>Book venue for Rehearsals</t>
  </si>
  <si>
    <t>22/8/2010</t>
  </si>
  <si>
    <t>14/8/2010</t>
  </si>
  <si>
    <t>13-08-10</t>
  </si>
  <si>
    <t>8.1.1</t>
  </si>
  <si>
    <t>Sign Contracts</t>
  </si>
  <si>
    <t>Identify service providers/establish a marketing team</t>
  </si>
  <si>
    <t>25/8/2010</t>
  </si>
  <si>
    <t>Procure Designers</t>
  </si>
  <si>
    <t>Design of flyers and posters</t>
  </si>
  <si>
    <t>3days</t>
  </si>
  <si>
    <t>Put up posters and distribution of flyers</t>
  </si>
  <si>
    <t>3 days</t>
  </si>
  <si>
    <t>11//9/2010</t>
  </si>
  <si>
    <t>13/9/2010</t>
  </si>
  <si>
    <t xml:space="preserve">Compile VIP Guestlist </t>
  </si>
  <si>
    <t>Send invite</t>
  </si>
  <si>
    <t>Procure designer</t>
  </si>
  <si>
    <t>23/8/2010</t>
  </si>
  <si>
    <t>email invite</t>
  </si>
  <si>
    <t>27/8/2010</t>
  </si>
  <si>
    <t>Receive RSVP responses</t>
  </si>
  <si>
    <t>2 weeks</t>
  </si>
  <si>
    <t>19/8/2010</t>
  </si>
  <si>
    <t>28/8/2010</t>
  </si>
  <si>
    <t>17/8/2010</t>
  </si>
  <si>
    <t>24/8/2010</t>
  </si>
  <si>
    <t>26/8/2010</t>
  </si>
  <si>
    <t>31/8/2010</t>
  </si>
  <si>
    <t>7.1.1</t>
  </si>
  <si>
    <t>Identify artists</t>
  </si>
  <si>
    <t>18/8/2010</t>
  </si>
  <si>
    <t>2.2.1</t>
  </si>
  <si>
    <t>2.3.1</t>
  </si>
  <si>
    <t>Email invites</t>
  </si>
  <si>
    <t>11 days</t>
  </si>
  <si>
    <t>Design program</t>
  </si>
  <si>
    <t>Email program to key people</t>
  </si>
  <si>
    <t>Check the availability of resources</t>
  </si>
  <si>
    <t>4 buses x 1 day</t>
  </si>
  <si>
    <t>Marketing (flyers and burners) Radio adverts</t>
  </si>
  <si>
    <t>Auditions (5 judges x 5 days) Regionally</t>
  </si>
  <si>
    <t>Stage x 1 day</t>
  </si>
  <si>
    <t>Project Name: Youth Arts Festival</t>
  </si>
  <si>
    <t>Catering (1000 people x 1 day)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</si>
</sst>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_ [$R-1C09]\ * #,##0.00_ ;_ [$R-1C09]\ * \-#,##0.00_ ;_ [$R-1C09]\ * &quot;-&quot;??_ ;_ @_ "/>
    <numFmt numFmtId="173" formatCode="[$-409]dddd\,\ mmmm\ dd\,\ yyyy"/>
    <numFmt numFmtId="174" formatCode="m/d/yyyy;@"/>
    <numFmt numFmtId="175" formatCode="yyyy/mm/dd;@"/>
    <numFmt numFmtId="176" formatCode="yyyy\-mm\-dd;@"/>
  </numFmts>
  <fonts count="68">
    <font>
      <sz val="11"/>
      <color theme="1"/>
      <name val="Calibri"/>
      <family val="2"/>
    </font>
    <font>
      <sz val="11"/>
      <color indexed="8"/>
      <name val="Calibri"/>
      <family val="2"/>
    </font>
    <font>
      <i/>
      <sz val="10"/>
      <color indexed="8"/>
      <name val="Tahoma"/>
      <family val="2"/>
    </font>
    <font>
      <sz val="10"/>
      <color indexed="8"/>
      <name val="Tahoma"/>
      <family val="2"/>
    </font>
    <font>
      <sz val="10"/>
      <name val="Helv"/>
      <family val="0"/>
    </font>
    <font>
      <sz val="8"/>
      <color indexed="21"/>
      <name val="Arial"/>
      <family val="2"/>
    </font>
    <font>
      <sz val="10"/>
      <name val="Arial"/>
      <family val="2"/>
    </font>
    <font>
      <b/>
      <sz val="10"/>
      <color indexed="12"/>
      <name val="Arial"/>
      <family val="2"/>
    </font>
    <font>
      <b/>
      <sz val="8"/>
      <color indexed="21"/>
      <name val="Arial"/>
      <family val="2"/>
    </font>
    <font>
      <b/>
      <sz val="8"/>
      <color indexed="12"/>
      <name val="Arial"/>
      <family val="2"/>
    </font>
    <font>
      <b/>
      <sz val="8"/>
      <name val="Arial"/>
      <family val="2"/>
    </font>
    <font>
      <sz val="8"/>
      <name val="Arial"/>
      <family val="2"/>
    </font>
    <font>
      <b/>
      <sz val="16"/>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0"/>
      <color indexed="8"/>
      <name val="Tahoma"/>
      <family val="2"/>
    </font>
    <font>
      <sz val="11"/>
      <color indexed="8"/>
      <name val="Tahoma"/>
      <family val="2"/>
    </font>
    <font>
      <b/>
      <sz val="14"/>
      <color indexed="8"/>
      <name val="Calibri"/>
      <family val="2"/>
    </font>
    <font>
      <b/>
      <sz val="16"/>
      <color indexed="8"/>
      <name val="Arial"/>
      <family val="2"/>
    </font>
    <font>
      <sz val="12"/>
      <color indexed="8"/>
      <name val="Arial"/>
      <family val="2"/>
    </font>
    <font>
      <b/>
      <sz val="12"/>
      <color indexed="8"/>
      <name val="Tahoma"/>
      <family val="2"/>
    </font>
    <font>
      <sz val="11"/>
      <color indexed="8"/>
      <name val="Arial"/>
      <family val="2"/>
    </font>
    <font>
      <b/>
      <sz val="16"/>
      <color indexed="8"/>
      <name val="Calibri"/>
      <family val="2"/>
    </font>
    <font>
      <b/>
      <sz val="12"/>
      <color indexed="8"/>
      <name val="Calibri"/>
      <family val="2"/>
    </font>
    <font>
      <sz val="12"/>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Tahoma"/>
      <family val="2"/>
    </font>
    <font>
      <b/>
      <sz val="10"/>
      <color theme="1"/>
      <name val="Tahoma"/>
      <family val="2"/>
    </font>
    <font>
      <sz val="11"/>
      <color theme="1"/>
      <name val="Tahoma"/>
      <family val="2"/>
    </font>
    <font>
      <b/>
      <sz val="14"/>
      <color theme="1"/>
      <name val="Calibri"/>
      <family val="2"/>
    </font>
    <font>
      <b/>
      <sz val="16"/>
      <color theme="1"/>
      <name val="Arial"/>
      <family val="2"/>
    </font>
    <font>
      <sz val="12"/>
      <color theme="1"/>
      <name val="Arial"/>
      <family val="2"/>
    </font>
    <font>
      <b/>
      <sz val="12"/>
      <color theme="1"/>
      <name val="Tahoma"/>
      <family val="2"/>
    </font>
    <font>
      <sz val="11"/>
      <color rgb="FF000000"/>
      <name val="Arial"/>
      <family val="2"/>
    </font>
    <font>
      <b/>
      <sz val="16"/>
      <color theme="1"/>
      <name val="Calibri"/>
      <family val="2"/>
    </font>
    <font>
      <b/>
      <sz val="12"/>
      <color theme="1"/>
      <name val="Calibri"/>
      <family val="2"/>
    </font>
    <font>
      <sz val="12"/>
      <color theme="1"/>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0" tint="-0.149959996342659"/>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rgb="FFFFCC66"/>
        <bgColor indexed="64"/>
      </patternFill>
    </fill>
    <fill>
      <patternFill patternType="solid">
        <fgColor rgb="FF00B050"/>
        <bgColor indexed="64"/>
      </patternFill>
    </fill>
    <fill>
      <patternFill patternType="solid">
        <fgColor theme="0" tint="-0.3499799966812134"/>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right style="medium"/>
      <top style="medium"/>
      <bottom/>
    </border>
    <border>
      <left/>
      <right/>
      <top style="medium"/>
      <bottom/>
    </border>
    <border>
      <left/>
      <right/>
      <top style="medium"/>
      <bottom style="thin"/>
    </border>
    <border>
      <left/>
      <right/>
      <top/>
      <bottom style="thin"/>
    </border>
    <border>
      <left/>
      <right/>
      <top style="thin"/>
      <bottom style="thin"/>
    </border>
    <border>
      <left/>
      <right/>
      <top style="thin"/>
      <bottom style="medium"/>
    </border>
    <border>
      <left style="medium"/>
      <right style="medium"/>
      <top style="medium"/>
      <bottom style="medium"/>
    </border>
    <border>
      <left style="thin"/>
      <right style="thin"/>
      <top style="medium"/>
      <bottom style="thin"/>
    </border>
    <border>
      <left style="medium"/>
      <right style="thin"/>
      <top style="thin"/>
      <bottom style="thin"/>
    </border>
    <border>
      <left style="thin"/>
      <right style="thin"/>
      <top/>
      <bottom style="thin"/>
    </border>
    <border>
      <left style="medium"/>
      <right/>
      <top style="medium"/>
      <bottom style="thin"/>
    </border>
    <border>
      <left style="medium"/>
      <right/>
      <top/>
      <bottom style="thin"/>
    </border>
    <border>
      <left style="thin"/>
      <right/>
      <top style="thin"/>
      <bottom style="thin"/>
    </border>
    <border>
      <left/>
      <right style="thin"/>
      <top style="thin"/>
      <bottom style="thin"/>
    </border>
    <border>
      <left style="medium"/>
      <right style="thin"/>
      <top style="medium"/>
      <bottom style="thin"/>
    </border>
    <border>
      <left style="thin"/>
      <right style="medium"/>
      <top style="thin"/>
      <bottom style="thin"/>
    </border>
    <border>
      <left style="thin"/>
      <right/>
      <top style="thin"/>
      <bottom/>
    </border>
    <border>
      <left style="medium"/>
      <right style="thin"/>
      <top style="thin"/>
      <bottom/>
    </border>
    <border>
      <left/>
      <right style="thin"/>
      <top style="thin"/>
      <bottom/>
    </border>
    <border>
      <left style="thin"/>
      <right style="thin"/>
      <top style="thin"/>
      <bottom/>
    </border>
    <border>
      <left style="medium"/>
      <right style="thin"/>
      <top style="medium"/>
      <bottom style="medium"/>
    </border>
    <border>
      <left style="thin"/>
      <right style="medium"/>
      <top style="medium"/>
      <bottom style="medium"/>
    </border>
    <border>
      <left/>
      <right style="thin"/>
      <top style="medium"/>
      <bottom style="medium"/>
    </border>
    <border>
      <left style="thin"/>
      <right style="thin"/>
      <top style="medium"/>
      <bottom style="medium"/>
    </border>
    <border>
      <left style="thin"/>
      <right/>
      <top style="medium"/>
      <bottom style="thin"/>
    </border>
    <border>
      <left style="thin"/>
      <right/>
      <top style="medium"/>
      <bottom style="medium"/>
    </border>
    <border>
      <left style="medium"/>
      <right style="medium"/>
      <top style="thin"/>
      <bottom/>
    </border>
    <border>
      <left style="thin"/>
      <right style="medium"/>
      <top style="medium"/>
      <bottom style="thin"/>
    </border>
    <border>
      <left style="medium"/>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thin"/>
      <right style="medium"/>
      <top style="thin"/>
      <bottom/>
    </border>
    <border>
      <left style="medium"/>
      <right style="thin"/>
      <top/>
      <bottom style="thin"/>
    </border>
    <border>
      <left style="thin"/>
      <right/>
      <top/>
      <bottom style="thin"/>
    </border>
    <border>
      <left/>
      <right style="thin"/>
      <top/>
      <bottom style="thin"/>
    </border>
    <border>
      <left style="thin"/>
      <right style="medium"/>
      <top/>
      <bottom style="thin"/>
    </border>
    <border>
      <left style="medium"/>
      <right/>
      <top style="thin"/>
      <bottom style="medium"/>
    </border>
    <border>
      <left style="thin"/>
      <right style="thin"/>
      <top style="thin"/>
      <bottom style="medium"/>
    </border>
    <border>
      <left style="medium"/>
      <right style="thin"/>
      <top style="medium"/>
      <bottom/>
    </border>
    <border>
      <left style="medium"/>
      <right style="thin"/>
      <top/>
      <bottom style="medium"/>
    </border>
    <border>
      <left/>
      <right/>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color indexed="63"/>
      </bottom>
    </border>
    <border>
      <left style="medium"/>
      <right/>
      <top/>
      <bottom>
        <color indexed="63"/>
      </bottom>
    </border>
    <border>
      <left style="thin"/>
      <right/>
      <top/>
      <bottom>
        <color indexed="63"/>
      </bottom>
    </border>
    <border>
      <left/>
      <right/>
      <top/>
      <bottom style="medium"/>
    </border>
    <border>
      <left style="thin"/>
      <right/>
      <top style="medium"/>
      <bottom/>
    </border>
    <border>
      <left style="thin"/>
      <right style="thin"/>
      <top style="medium"/>
      <bottom/>
    </border>
    <border>
      <left style="thin"/>
      <right style="thin"/>
      <top/>
      <bottom style="medium"/>
    </border>
    <border>
      <left style="thin"/>
      <right style="medium"/>
      <top style="medium"/>
      <bottom>
        <color indexed="63"/>
      </bottom>
    </border>
    <border>
      <left style="thin"/>
      <right style="medium"/>
      <top>
        <color indexed="63"/>
      </top>
      <bottom style="medium"/>
    </border>
    <border>
      <left style="medium"/>
      <right/>
      <top style="thin"/>
      <bottom style="thin"/>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5">
    <xf numFmtId="0" fontId="0" fillId="0" borderId="0" xfId="0" applyFont="1" applyAlignment="1">
      <alignment/>
    </xf>
    <xf numFmtId="0" fontId="56" fillId="0" borderId="0" xfId="0" applyFont="1" applyAlignment="1">
      <alignment/>
    </xf>
    <xf numFmtId="0" fontId="0" fillId="0" borderId="10" xfId="0" applyBorder="1" applyAlignment="1">
      <alignment/>
    </xf>
    <xf numFmtId="0" fontId="57" fillId="0" borderId="11" xfId="0" applyFont="1" applyBorder="1" applyAlignment="1">
      <alignment vertical="top" wrapText="1"/>
    </xf>
    <xf numFmtId="0" fontId="0" fillId="0" borderId="11" xfId="0" applyBorder="1" applyAlignment="1">
      <alignment/>
    </xf>
    <xf numFmtId="0" fontId="0" fillId="0" borderId="12" xfId="0" applyBorder="1" applyAlignment="1">
      <alignment/>
    </xf>
    <xf numFmtId="0" fontId="57" fillId="0" borderId="13" xfId="0" applyFont="1" applyBorder="1" applyAlignment="1">
      <alignment vertical="top" wrapText="1"/>
    </xf>
    <xf numFmtId="0" fontId="58" fillId="33" borderId="14" xfId="0" applyFont="1" applyFill="1" applyBorder="1" applyAlignment="1">
      <alignment horizontal="center" wrapText="1"/>
    </xf>
    <xf numFmtId="16" fontId="58" fillId="33" borderId="15" xfId="0" applyNumberFormat="1" applyFont="1" applyFill="1" applyBorder="1" applyAlignment="1" quotePrefix="1">
      <alignment horizontal="center" wrapText="1"/>
    </xf>
    <xf numFmtId="0" fontId="58" fillId="33" borderId="15" xfId="0" applyFont="1" applyFill="1" applyBorder="1" applyAlignment="1">
      <alignment horizontal="center" wrapText="1"/>
    </xf>
    <xf numFmtId="16" fontId="58" fillId="33" borderId="16" xfId="0" applyNumberFormat="1" applyFont="1" applyFill="1" applyBorder="1" applyAlignment="1" quotePrefix="1">
      <alignment horizontal="center" wrapText="1"/>
    </xf>
    <xf numFmtId="0" fontId="58" fillId="33" borderId="16" xfId="0" applyFont="1" applyFill="1" applyBorder="1" applyAlignment="1">
      <alignment horizontal="center" wrapText="1"/>
    </xf>
    <xf numFmtId="0" fontId="57" fillId="33" borderId="11" xfId="0" applyFont="1" applyFill="1" applyBorder="1" applyAlignment="1">
      <alignment vertical="top" wrapText="1"/>
    </xf>
    <xf numFmtId="0" fontId="0" fillId="33" borderId="12" xfId="0" applyFill="1" applyBorder="1" applyAlignment="1">
      <alignment/>
    </xf>
    <xf numFmtId="0" fontId="57" fillId="33" borderId="17" xfId="0" applyFont="1" applyFill="1" applyBorder="1" applyAlignment="1">
      <alignment vertical="top" wrapText="1"/>
    </xf>
    <xf numFmtId="0" fontId="58" fillId="33" borderId="18" xfId="0" applyFont="1" applyFill="1" applyBorder="1" applyAlignment="1">
      <alignment horizontal="center" wrapText="1"/>
    </xf>
    <xf numFmtId="0" fontId="58" fillId="33" borderId="19" xfId="0" applyFont="1" applyFill="1" applyBorder="1" applyAlignment="1">
      <alignment horizontal="center" wrapText="1"/>
    </xf>
    <xf numFmtId="0" fontId="58" fillId="33" borderId="0" xfId="0" applyFont="1" applyFill="1" applyBorder="1" applyAlignment="1">
      <alignment horizontal="center" wrapText="1"/>
    </xf>
    <xf numFmtId="0" fontId="59" fillId="0" borderId="20" xfId="0" applyFont="1" applyBorder="1" applyAlignment="1">
      <alignment vertical="top" wrapText="1"/>
    </xf>
    <xf numFmtId="0" fontId="59" fillId="0" borderId="21" xfId="0" applyFont="1" applyBorder="1" applyAlignment="1">
      <alignment vertical="top" wrapText="1"/>
    </xf>
    <xf numFmtId="0" fontId="57" fillId="0" borderId="22" xfId="0" applyFont="1" applyBorder="1" applyAlignment="1">
      <alignment vertical="top" wrapText="1"/>
    </xf>
    <xf numFmtId="0" fontId="57" fillId="0" borderId="23" xfId="0" applyFont="1" applyBorder="1" applyAlignment="1">
      <alignment vertical="top" wrapText="1"/>
    </xf>
    <xf numFmtId="0" fontId="57" fillId="0" borderId="17" xfId="0" applyFont="1" applyBorder="1" applyAlignment="1">
      <alignment vertical="top" wrapText="1"/>
    </xf>
    <xf numFmtId="0" fontId="57" fillId="0" borderId="12" xfId="0" applyFont="1" applyBorder="1" applyAlignment="1">
      <alignment vertical="top" wrapText="1"/>
    </xf>
    <xf numFmtId="0" fontId="57" fillId="33" borderId="15" xfId="0" applyFont="1" applyFill="1" applyBorder="1" applyAlignment="1">
      <alignment horizontal="center" wrapText="1"/>
    </xf>
    <xf numFmtId="0" fontId="57" fillId="33" borderId="16" xfId="0" applyFont="1" applyFill="1" applyBorder="1" applyAlignment="1">
      <alignment horizontal="center" wrapText="1"/>
    </xf>
    <xf numFmtId="0" fontId="58" fillId="33" borderId="20" xfId="0" applyFont="1" applyFill="1" applyBorder="1" applyAlignment="1">
      <alignment vertical="top" wrapText="1"/>
    </xf>
    <xf numFmtId="0" fontId="58" fillId="33" borderId="21" xfId="0" applyFont="1" applyFill="1" applyBorder="1" applyAlignment="1">
      <alignment vertical="top" wrapText="1"/>
    </xf>
    <xf numFmtId="0" fontId="58" fillId="33" borderId="23" xfId="0" applyFont="1" applyFill="1" applyBorder="1" applyAlignment="1">
      <alignment vertical="top"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34" borderId="14" xfId="0" applyFill="1" applyBorder="1" applyAlignment="1">
      <alignment/>
    </xf>
    <xf numFmtId="0" fontId="0" fillId="34" borderId="16" xfId="0" applyFill="1" applyBorder="1" applyAlignment="1">
      <alignment/>
    </xf>
    <xf numFmtId="0" fontId="0" fillId="0" borderId="13" xfId="0" applyBorder="1" applyAlignment="1">
      <alignment/>
    </xf>
    <xf numFmtId="0" fontId="0" fillId="34" borderId="13" xfId="0" applyFill="1" applyBorder="1" applyAlignment="1">
      <alignment/>
    </xf>
    <xf numFmtId="0" fontId="0" fillId="34" borderId="11" xfId="0" applyFill="1" applyBorder="1" applyAlignment="1">
      <alignment/>
    </xf>
    <xf numFmtId="0" fontId="0" fillId="34" borderId="12" xfId="0" applyFill="1" applyBorder="1" applyAlignment="1">
      <alignment/>
    </xf>
    <xf numFmtId="0" fontId="60" fillId="35" borderId="24" xfId="0" applyFont="1" applyFill="1" applyBorder="1" applyAlignment="1">
      <alignment/>
    </xf>
    <xf numFmtId="0" fontId="61" fillId="0" borderId="0" xfId="0" applyFont="1" applyAlignment="1">
      <alignment/>
    </xf>
    <xf numFmtId="0" fontId="62" fillId="0" borderId="0" xfId="0" applyFont="1" applyAlignment="1">
      <alignment/>
    </xf>
    <xf numFmtId="0" fontId="62" fillId="0" borderId="0" xfId="0" applyFont="1" applyAlignment="1">
      <alignment/>
    </xf>
    <xf numFmtId="0" fontId="63" fillId="36" borderId="10" xfId="0" applyFont="1" applyFill="1" applyBorder="1" applyAlignment="1">
      <alignment vertical="top" wrapText="1"/>
    </xf>
    <xf numFmtId="0" fontId="56" fillId="0" borderId="10" xfId="0" applyFont="1" applyBorder="1" applyAlignment="1">
      <alignment/>
    </xf>
    <xf numFmtId="16" fontId="56" fillId="0" borderId="10" xfId="0" applyNumberFormat="1" applyFont="1" applyBorder="1" applyAlignment="1" quotePrefix="1">
      <alignment/>
    </xf>
    <xf numFmtId="0" fontId="56" fillId="0" borderId="10" xfId="0" applyFont="1" applyBorder="1" applyAlignment="1" quotePrefix="1">
      <alignment/>
    </xf>
    <xf numFmtId="14" fontId="56" fillId="0" borderId="10" xfId="0" applyNumberFormat="1" applyFont="1" applyBorder="1" applyAlignment="1" quotePrefix="1">
      <alignment/>
    </xf>
    <xf numFmtId="0" fontId="56" fillId="0" borderId="10" xfId="0" applyFont="1" applyBorder="1" applyAlignment="1">
      <alignment wrapText="1"/>
    </xf>
    <xf numFmtId="0" fontId="64" fillId="0" borderId="0" xfId="0" applyFont="1" applyAlignment="1">
      <alignment wrapText="1"/>
    </xf>
    <xf numFmtId="0" fontId="65" fillId="0" borderId="0" xfId="0" applyFont="1" applyAlignment="1">
      <alignment/>
    </xf>
    <xf numFmtId="0" fontId="0" fillId="33" borderId="10" xfId="0" applyFill="1" applyBorder="1" applyAlignment="1">
      <alignment/>
    </xf>
    <xf numFmtId="0" fontId="0" fillId="0" borderId="10" xfId="0" applyFill="1" applyBorder="1" applyAlignment="1">
      <alignment/>
    </xf>
    <xf numFmtId="0" fontId="0" fillId="0" borderId="25" xfId="0" applyBorder="1" applyAlignment="1">
      <alignment/>
    </xf>
    <xf numFmtId="0" fontId="0" fillId="33" borderId="25" xfId="0" applyFill="1" applyBorder="1" applyAlignment="1">
      <alignment/>
    </xf>
    <xf numFmtId="0" fontId="0" fillId="0" borderId="26" xfId="0" applyFill="1" applyBorder="1" applyAlignment="1">
      <alignment/>
    </xf>
    <xf numFmtId="172" fontId="56" fillId="33" borderId="10" xfId="44" applyNumberFormat="1" applyFont="1" applyFill="1" applyBorder="1" applyAlignment="1">
      <alignment/>
    </xf>
    <xf numFmtId="172" fontId="60" fillId="33" borderId="27" xfId="44" applyNumberFormat="1" applyFont="1" applyFill="1" applyBorder="1" applyAlignment="1">
      <alignment/>
    </xf>
    <xf numFmtId="0" fontId="56" fillId="33" borderId="28" xfId="0" applyFont="1" applyFill="1" applyBorder="1" applyAlignment="1">
      <alignment/>
    </xf>
    <xf numFmtId="0" fontId="56" fillId="33" borderId="25" xfId="0" applyFont="1" applyFill="1" applyBorder="1" applyAlignment="1">
      <alignment/>
    </xf>
    <xf numFmtId="0" fontId="56" fillId="33" borderId="29" xfId="0" applyFont="1" applyFill="1" applyBorder="1" applyAlignment="1">
      <alignment/>
    </xf>
    <xf numFmtId="0" fontId="56" fillId="33" borderId="27" xfId="0" applyFont="1" applyFill="1" applyBorder="1" applyAlignment="1">
      <alignment/>
    </xf>
    <xf numFmtId="0" fontId="6" fillId="0" borderId="0" xfId="55" applyFont="1" applyFill="1">
      <alignment/>
      <protection/>
    </xf>
    <xf numFmtId="0" fontId="11" fillId="0" borderId="0" xfId="55" applyFont="1" applyFill="1">
      <alignment/>
      <protection/>
    </xf>
    <xf numFmtId="1" fontId="11" fillId="0" borderId="0" xfId="55" applyNumberFormat="1" applyFont="1" applyFill="1">
      <alignment/>
      <protection/>
    </xf>
    <xf numFmtId="4" fontId="11" fillId="0" borderId="0" xfId="55" applyNumberFormat="1" applyFont="1" applyFill="1" applyAlignment="1">
      <alignment horizontal="center"/>
      <protection/>
    </xf>
    <xf numFmtId="0" fontId="11" fillId="0" borderId="0" xfId="55" applyFont="1" applyFill="1" applyAlignment="1">
      <alignment horizontal="center"/>
      <protection/>
    </xf>
    <xf numFmtId="10" fontId="11" fillId="0" borderId="0" xfId="58" applyNumberFormat="1" applyFont="1" applyFill="1" applyAlignment="1">
      <alignment horizontal="center"/>
    </xf>
    <xf numFmtId="172" fontId="11" fillId="37" borderId="10" xfId="55" applyNumberFormat="1" applyFont="1" applyFill="1" applyBorder="1">
      <alignment/>
      <protection/>
    </xf>
    <xf numFmtId="172" fontId="10" fillId="37" borderId="10" xfId="42" applyNumberFormat="1" applyFont="1" applyFill="1" applyBorder="1" applyAlignment="1">
      <alignment horizontal="right"/>
    </xf>
    <xf numFmtId="172" fontId="10" fillId="37" borderId="10" xfId="55" applyNumberFormat="1" applyFont="1" applyFill="1" applyBorder="1">
      <alignment/>
      <protection/>
    </xf>
    <xf numFmtId="10" fontId="11" fillId="0" borderId="0" xfId="58" applyNumberFormat="1" applyFont="1" applyFill="1" applyAlignment="1">
      <alignment horizontal="right"/>
    </xf>
    <xf numFmtId="171" fontId="11" fillId="0" borderId="0" xfId="55" applyNumberFormat="1" applyFont="1" applyFill="1" applyAlignment="1">
      <alignment horizontal="center"/>
      <protection/>
    </xf>
    <xf numFmtId="172" fontId="10" fillId="34" borderId="10" xfId="42" applyNumberFormat="1" applyFont="1" applyFill="1" applyBorder="1" applyAlignment="1">
      <alignment horizontal="right"/>
    </xf>
    <xf numFmtId="172" fontId="10" fillId="34" borderId="10" xfId="55" applyNumberFormat="1" applyFont="1" applyFill="1" applyBorder="1">
      <alignment/>
      <protection/>
    </xf>
    <xf numFmtId="0" fontId="11" fillId="0" borderId="30" xfId="55" applyFont="1" applyFill="1" applyBorder="1">
      <alignment/>
      <protection/>
    </xf>
    <xf numFmtId="172" fontId="11" fillId="37" borderId="31" xfId="55" applyNumberFormat="1" applyFont="1" applyFill="1" applyBorder="1">
      <alignment/>
      <protection/>
    </xf>
    <xf numFmtId="172" fontId="10" fillId="37" borderId="31" xfId="55" applyNumberFormat="1" applyFont="1" applyFill="1" applyBorder="1">
      <alignment/>
      <protection/>
    </xf>
    <xf numFmtId="172" fontId="10" fillId="38" borderId="31" xfId="55" applyNumberFormat="1" applyFont="1" applyFill="1" applyBorder="1">
      <alignment/>
      <protection/>
    </xf>
    <xf numFmtId="172" fontId="10" fillId="34" borderId="31" xfId="42" applyNumberFormat="1" applyFont="1" applyFill="1" applyBorder="1" applyAlignment="1">
      <alignment horizontal="right"/>
    </xf>
    <xf numFmtId="172" fontId="10" fillId="34" borderId="31" xfId="55" applyNumberFormat="1" applyFont="1" applyFill="1" applyBorder="1">
      <alignment/>
      <protection/>
    </xf>
    <xf numFmtId="4" fontId="9" fillId="39" borderId="32" xfId="55" applyNumberFormat="1" applyFont="1" applyFill="1" applyBorder="1" applyAlignment="1">
      <alignment horizontal="center" vertical="center" wrapText="1"/>
      <protection/>
    </xf>
    <xf numFmtId="172" fontId="10" fillId="34" borderId="26" xfId="0" applyNumberFormat="1" applyFont="1" applyFill="1" applyBorder="1" applyAlignment="1">
      <alignment horizontal="right"/>
    </xf>
    <xf numFmtId="172" fontId="10" fillId="37" borderId="26" xfId="55" applyNumberFormat="1" applyFont="1" applyFill="1" applyBorder="1" applyAlignment="1">
      <alignment horizontal="right"/>
      <protection/>
    </xf>
    <xf numFmtId="172" fontId="10" fillId="34" borderId="33" xfId="42" applyNumberFormat="1" applyFont="1" applyFill="1" applyBorder="1" applyAlignment="1">
      <alignment horizontal="right"/>
    </xf>
    <xf numFmtId="172" fontId="10" fillId="38" borderId="26" xfId="55" applyNumberFormat="1" applyFont="1" applyFill="1" applyBorder="1" applyAlignment="1">
      <alignment horizontal="right"/>
      <protection/>
    </xf>
    <xf numFmtId="0" fontId="11" fillId="0" borderId="34" xfId="55" applyFont="1" applyFill="1" applyBorder="1">
      <alignment/>
      <protection/>
    </xf>
    <xf numFmtId="172" fontId="10" fillId="38" borderId="35" xfId="55" applyNumberFormat="1" applyFont="1" applyFill="1" applyBorder="1" applyAlignment="1">
      <alignment horizontal="right"/>
      <protection/>
    </xf>
    <xf numFmtId="172" fontId="11" fillId="37" borderId="36" xfId="55" applyNumberFormat="1" applyFont="1" applyFill="1" applyBorder="1">
      <alignment/>
      <protection/>
    </xf>
    <xf numFmtId="172" fontId="11" fillId="37" borderId="37" xfId="55" applyNumberFormat="1" applyFont="1" applyFill="1" applyBorder="1">
      <alignment/>
      <protection/>
    </xf>
    <xf numFmtId="172" fontId="10" fillId="34" borderId="38" xfId="0" applyNumberFormat="1" applyFont="1" applyFill="1" applyBorder="1" applyAlignment="1">
      <alignment horizontal="right"/>
    </xf>
    <xf numFmtId="172" fontId="10" fillId="34" borderId="39" xfId="42" applyNumberFormat="1" applyFont="1" applyFill="1" applyBorder="1" applyAlignment="1">
      <alignment horizontal="right"/>
    </xf>
    <xf numFmtId="172" fontId="10" fillId="34" borderId="40" xfId="42" applyNumberFormat="1" applyFont="1" applyFill="1" applyBorder="1" applyAlignment="1">
      <alignment horizontal="right"/>
    </xf>
    <xf numFmtId="172" fontId="10" fillId="34" borderId="41" xfId="42" applyNumberFormat="1" applyFont="1" applyFill="1" applyBorder="1" applyAlignment="1">
      <alignment horizontal="right"/>
    </xf>
    <xf numFmtId="0" fontId="9" fillId="39" borderId="42" xfId="55" applyFont="1" applyFill="1" applyBorder="1" applyAlignment="1">
      <alignment horizontal="center" vertical="center" wrapText="1"/>
      <protection/>
    </xf>
    <xf numFmtId="4" fontId="10" fillId="34" borderId="30" xfId="0" applyNumberFormat="1" applyFont="1" applyFill="1" applyBorder="1" applyAlignment="1">
      <alignment horizontal="right"/>
    </xf>
    <xf numFmtId="4" fontId="11" fillId="37" borderId="30" xfId="55" applyNumberFormat="1" applyFont="1" applyFill="1" applyBorder="1" applyAlignment="1">
      <alignment horizontal="right"/>
      <protection/>
    </xf>
    <xf numFmtId="4" fontId="11" fillId="38" borderId="30" xfId="55" applyNumberFormat="1" applyFont="1" applyFill="1" applyBorder="1" applyAlignment="1">
      <alignment horizontal="right"/>
      <protection/>
    </xf>
    <xf numFmtId="4" fontId="11" fillId="38" borderId="34" xfId="55" applyNumberFormat="1" applyFont="1" applyFill="1" applyBorder="1" applyAlignment="1">
      <alignment horizontal="right"/>
      <protection/>
    </xf>
    <xf numFmtId="4" fontId="10" fillId="34" borderId="43" xfId="0" applyNumberFormat="1" applyFont="1" applyFill="1" applyBorder="1" applyAlignment="1">
      <alignment horizontal="right"/>
    </xf>
    <xf numFmtId="10" fontId="9" fillId="39" borderId="17" xfId="58" applyNumberFormat="1" applyFont="1" applyFill="1" applyBorder="1" applyAlignment="1">
      <alignment horizontal="centerContinuous" vertical="center" wrapText="1"/>
    </xf>
    <xf numFmtId="172" fontId="11" fillId="40" borderId="11" xfId="42" applyNumberFormat="1" applyFont="1" applyFill="1" applyBorder="1" applyAlignment="1">
      <alignment horizontal="right"/>
    </xf>
    <xf numFmtId="172" fontId="10" fillId="34" borderId="11" xfId="42" applyNumberFormat="1" applyFont="1" applyFill="1" applyBorder="1" applyAlignment="1">
      <alignment horizontal="right"/>
    </xf>
    <xf numFmtId="172" fontId="11" fillId="40" borderId="44" xfId="42" applyNumberFormat="1" applyFont="1" applyFill="1" applyBorder="1" applyAlignment="1">
      <alignment horizontal="right"/>
    </xf>
    <xf numFmtId="172" fontId="10" fillId="34" borderId="24" xfId="42" applyNumberFormat="1" applyFont="1" applyFill="1" applyBorder="1" applyAlignment="1">
      <alignment horizontal="right"/>
    </xf>
    <xf numFmtId="1" fontId="5" fillId="0" borderId="32" xfId="55" applyNumberFormat="1" applyFont="1" applyFill="1" applyBorder="1">
      <alignment/>
      <protection/>
    </xf>
    <xf numFmtId="0" fontId="6" fillId="0" borderId="45" xfId="55" applyFont="1" applyFill="1" applyBorder="1">
      <alignment/>
      <protection/>
    </xf>
    <xf numFmtId="1" fontId="5" fillId="0" borderId="26" xfId="55" applyNumberFormat="1" applyFont="1" applyFill="1" applyBorder="1">
      <alignment/>
      <protection/>
    </xf>
    <xf numFmtId="0" fontId="6" fillId="0" borderId="33" xfId="55" applyFont="1" applyFill="1" applyBorder="1">
      <alignment/>
      <protection/>
    </xf>
    <xf numFmtId="1" fontId="5" fillId="0" borderId="46" xfId="55" applyNumberFormat="1" applyFont="1" applyFill="1" applyBorder="1">
      <alignment/>
      <protection/>
    </xf>
    <xf numFmtId="1" fontId="7" fillId="0" borderId="47" xfId="55" applyNumberFormat="1" applyFont="1" applyFill="1" applyBorder="1" applyAlignment="1">
      <alignment horizontal="center"/>
      <protection/>
    </xf>
    <xf numFmtId="1" fontId="7" fillId="0" borderId="23" xfId="55" applyNumberFormat="1" applyFont="1" applyFill="1" applyBorder="1" applyAlignment="1">
      <alignment horizontal="center"/>
      <protection/>
    </xf>
    <xf numFmtId="1" fontId="7" fillId="0" borderId="48" xfId="55" applyNumberFormat="1" applyFont="1" applyFill="1" applyBorder="1" applyAlignment="1">
      <alignment horizontal="center"/>
      <protection/>
    </xf>
    <xf numFmtId="0" fontId="6" fillId="0" borderId="49" xfId="55" applyFont="1" applyFill="1" applyBorder="1">
      <alignment/>
      <protection/>
    </xf>
    <xf numFmtId="1" fontId="8" fillId="39" borderId="32" xfId="55" applyNumberFormat="1" applyFont="1" applyFill="1" applyBorder="1" applyAlignment="1">
      <alignment horizontal="center" vertical="center"/>
      <protection/>
    </xf>
    <xf numFmtId="17" fontId="9" fillId="0" borderId="50" xfId="55" applyNumberFormat="1" applyFont="1" applyFill="1" applyBorder="1" applyAlignment="1">
      <alignment horizontal="center" vertical="center"/>
      <protection/>
    </xf>
    <xf numFmtId="17" fontId="9" fillId="0" borderId="25" xfId="55" applyNumberFormat="1" applyFont="1" applyFill="1" applyBorder="1" applyAlignment="1">
      <alignment horizontal="center" vertical="center"/>
      <protection/>
    </xf>
    <xf numFmtId="17" fontId="9" fillId="0" borderId="45" xfId="55" applyNumberFormat="1" applyFont="1" applyFill="1" applyBorder="1" applyAlignment="1">
      <alignment horizontal="center" vertical="center"/>
      <protection/>
    </xf>
    <xf numFmtId="1" fontId="11" fillId="0" borderId="26" xfId="55" applyNumberFormat="1" applyFont="1" applyFill="1" applyBorder="1">
      <alignment/>
      <protection/>
    </xf>
    <xf numFmtId="172" fontId="11" fillId="37" borderId="33" xfId="55" applyNumberFormat="1" applyFont="1" applyFill="1" applyBorder="1">
      <alignment/>
      <protection/>
    </xf>
    <xf numFmtId="172" fontId="10" fillId="34" borderId="33" xfId="55" applyNumberFormat="1" applyFont="1" applyFill="1" applyBorder="1">
      <alignment/>
      <protection/>
    </xf>
    <xf numFmtId="1" fontId="11" fillId="0" borderId="35" xfId="55" applyNumberFormat="1" applyFont="1" applyFill="1" applyBorder="1">
      <alignment/>
      <protection/>
    </xf>
    <xf numFmtId="172" fontId="11" fillId="37" borderId="51" xfId="55" applyNumberFormat="1" applyFont="1" applyFill="1" applyBorder="1">
      <alignment/>
      <protection/>
    </xf>
    <xf numFmtId="172" fontId="10" fillId="34" borderId="52" xfId="0" applyNumberFormat="1" applyFont="1" applyFill="1" applyBorder="1" applyAlignment="1">
      <alignment horizontal="right"/>
    </xf>
    <xf numFmtId="4" fontId="10" fillId="34" borderId="53" xfId="0" applyNumberFormat="1" applyFont="1" applyFill="1" applyBorder="1" applyAlignment="1">
      <alignment horizontal="right"/>
    </xf>
    <xf numFmtId="172" fontId="10" fillId="34" borderId="13" xfId="0" applyNumberFormat="1" applyFont="1" applyFill="1" applyBorder="1" applyAlignment="1">
      <alignment horizontal="right"/>
    </xf>
    <xf numFmtId="172" fontId="10" fillId="34" borderId="54" xfId="0" applyNumberFormat="1" applyFont="1" applyFill="1" applyBorder="1" applyAlignment="1">
      <alignment horizontal="right"/>
    </xf>
    <xf numFmtId="172" fontId="10" fillId="34" borderId="27" xfId="0" applyNumberFormat="1" applyFont="1" applyFill="1" applyBorder="1" applyAlignment="1">
      <alignment horizontal="right"/>
    </xf>
    <xf numFmtId="172" fontId="10" fillId="34" borderId="55" xfId="0" applyNumberFormat="1" applyFont="1" applyFill="1" applyBorder="1" applyAlignment="1">
      <alignment horizontal="right"/>
    </xf>
    <xf numFmtId="1" fontId="8" fillId="33" borderId="56" xfId="55" applyNumberFormat="1" applyFont="1" applyFill="1" applyBorder="1" applyAlignment="1">
      <alignment horizontal="center" vertical="center"/>
      <protection/>
    </xf>
    <xf numFmtId="0" fontId="9" fillId="33" borderId="23" xfId="55" applyFont="1" applyFill="1" applyBorder="1" applyAlignment="1">
      <alignment vertical="center" wrapText="1"/>
      <protection/>
    </xf>
    <xf numFmtId="4" fontId="9" fillId="33" borderId="46" xfId="55" applyNumberFormat="1" applyFont="1" applyFill="1" applyBorder="1" applyAlignment="1">
      <alignment horizontal="center" vertical="center" wrapText="1"/>
      <protection/>
    </xf>
    <xf numFmtId="0" fontId="9" fillId="33" borderId="47" xfId="55" applyFont="1" applyFill="1" applyBorder="1" applyAlignment="1">
      <alignment horizontal="center" vertical="center" wrapText="1"/>
      <protection/>
    </xf>
    <xf numFmtId="172" fontId="9" fillId="33" borderId="12" xfId="58" applyNumberFormat="1" applyFont="1" applyFill="1" applyBorder="1" applyAlignment="1">
      <alignment horizontal="centerContinuous" vertical="center" wrapText="1"/>
    </xf>
    <xf numFmtId="172" fontId="9" fillId="33" borderId="48" xfId="55" applyNumberFormat="1" applyFont="1" applyFill="1" applyBorder="1" applyAlignment="1">
      <alignment horizontal="center" vertical="center"/>
      <protection/>
    </xf>
    <xf numFmtId="172" fontId="9" fillId="33" borderId="57" xfId="55" applyNumberFormat="1" applyFont="1" applyFill="1" applyBorder="1" applyAlignment="1">
      <alignment horizontal="center" vertical="center"/>
      <protection/>
    </xf>
    <xf numFmtId="172" fontId="9" fillId="33" borderId="49" xfId="55" applyNumberFormat="1" applyFont="1" applyFill="1" applyBorder="1" applyAlignment="1">
      <alignment horizontal="center" vertical="center"/>
      <protection/>
    </xf>
    <xf numFmtId="0" fontId="66" fillId="34" borderId="58" xfId="0" applyFont="1" applyFill="1" applyBorder="1" applyAlignment="1">
      <alignment wrapText="1"/>
    </xf>
    <xf numFmtId="0" fontId="66" fillId="34" borderId="59" xfId="0" applyFont="1" applyFill="1" applyBorder="1" applyAlignment="1">
      <alignment wrapText="1"/>
    </xf>
    <xf numFmtId="14" fontId="0" fillId="0" borderId="26" xfId="0" applyNumberFormat="1" applyBorder="1" applyAlignment="1">
      <alignment/>
    </xf>
    <xf numFmtId="14" fontId="0" fillId="0" borderId="46" xfId="0" applyNumberFormat="1" applyBorder="1" applyAlignment="1">
      <alignment/>
    </xf>
    <xf numFmtId="0" fontId="60" fillId="35" borderId="14" xfId="0" applyFont="1" applyFill="1" applyBorder="1" applyAlignment="1">
      <alignment/>
    </xf>
    <xf numFmtId="0" fontId="0" fillId="35" borderId="19" xfId="0" applyFill="1" applyBorder="1" applyAlignment="1">
      <alignment/>
    </xf>
    <xf numFmtId="0" fontId="0" fillId="35" borderId="14" xfId="0" applyFill="1" applyBorder="1" applyAlignment="1">
      <alignment/>
    </xf>
    <xf numFmtId="14" fontId="0" fillId="35" borderId="58" xfId="0" applyNumberFormat="1" applyFill="1" applyBorder="1" applyAlignment="1">
      <alignment/>
    </xf>
    <xf numFmtId="0" fontId="66" fillId="35" borderId="60" xfId="0" applyFont="1" applyFill="1" applyBorder="1" applyAlignment="1">
      <alignment/>
    </xf>
    <xf numFmtId="0" fontId="66" fillId="35" borderId="24" xfId="0" applyFont="1" applyFill="1" applyBorder="1" applyAlignment="1">
      <alignment/>
    </xf>
    <xf numFmtId="14" fontId="66" fillId="35" borderId="38" xfId="0" applyNumberFormat="1" applyFont="1" applyFill="1" applyBorder="1" applyAlignment="1">
      <alignment wrapText="1"/>
    </xf>
    <xf numFmtId="0" fontId="66" fillId="35" borderId="60" xfId="0" applyFont="1" applyFill="1" applyBorder="1" applyAlignment="1">
      <alignment wrapText="1"/>
    </xf>
    <xf numFmtId="0" fontId="56" fillId="0" borderId="10" xfId="0" applyFont="1" applyBorder="1" applyAlignment="1">
      <alignment vertical="top" wrapText="1"/>
    </xf>
    <xf numFmtId="0" fontId="56" fillId="0" borderId="10" xfId="0" applyFont="1" applyBorder="1" applyAlignment="1">
      <alignment horizontal="right"/>
    </xf>
    <xf numFmtId="0" fontId="54" fillId="0" borderId="0" xfId="0" applyNumberFormat="1" applyFont="1" applyAlignment="1">
      <alignment vertical="top" wrapText="1"/>
    </xf>
    <xf numFmtId="0" fontId="5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61" xfId="0" applyNumberFormat="1" applyBorder="1" applyAlignment="1">
      <alignment vertical="top" wrapText="1"/>
    </xf>
    <xf numFmtId="0" fontId="0" fillId="0" borderId="62" xfId="0" applyBorder="1" applyAlignment="1">
      <alignment vertical="top" wrapText="1"/>
    </xf>
    <xf numFmtId="0" fontId="54" fillId="0" borderId="0" xfId="0" applyFont="1" applyAlignment="1">
      <alignment horizontal="center" vertical="top" wrapText="1"/>
    </xf>
    <xf numFmtId="0" fontId="0" fillId="0" borderId="0" xfId="0" applyAlignment="1">
      <alignment horizontal="center" vertical="top" wrapText="1"/>
    </xf>
    <xf numFmtId="0" fontId="54" fillId="0" borderId="0" xfId="0" applyNumberFormat="1" applyFont="1" applyAlignment="1">
      <alignment horizontal="center" vertical="top" wrapText="1"/>
    </xf>
    <xf numFmtId="0" fontId="0" fillId="0" borderId="62" xfId="0" applyBorder="1" applyAlignment="1">
      <alignment horizontal="center" vertical="top" wrapText="1"/>
    </xf>
    <xf numFmtId="0" fontId="0" fillId="0" borderId="63" xfId="0" applyBorder="1" applyAlignment="1">
      <alignment horizontal="center" vertical="top" wrapText="1"/>
    </xf>
    <xf numFmtId="0" fontId="56" fillId="0" borderId="64" xfId="0" applyFont="1" applyFill="1" applyBorder="1" applyAlignment="1">
      <alignment/>
    </xf>
    <xf numFmtId="0" fontId="56" fillId="33" borderId="53" xfId="0" applyFont="1" applyFill="1" applyBorder="1" applyAlignment="1">
      <alignment wrapText="1"/>
    </xf>
    <xf numFmtId="0" fontId="0" fillId="0" borderId="21" xfId="0" applyBorder="1" applyAlignment="1">
      <alignment wrapText="1"/>
    </xf>
    <xf numFmtId="14" fontId="0" fillId="0" borderId="21" xfId="0" applyNumberFormat="1" applyBorder="1" applyAlignment="1">
      <alignment/>
    </xf>
    <xf numFmtId="14" fontId="0" fillId="0" borderId="13" xfId="0" applyNumberFormat="1" applyBorder="1" applyAlignment="1">
      <alignment/>
    </xf>
    <xf numFmtId="0" fontId="0" fillId="0" borderId="11" xfId="0" applyBorder="1" applyAlignment="1">
      <alignment wrapText="1"/>
    </xf>
    <xf numFmtId="0" fontId="0" fillId="0" borderId="22" xfId="0" applyBorder="1" applyAlignment="1">
      <alignment wrapText="1"/>
    </xf>
    <xf numFmtId="14" fontId="0" fillId="0" borderId="22" xfId="0" applyNumberFormat="1" applyBorder="1" applyAlignment="1">
      <alignment/>
    </xf>
    <xf numFmtId="14" fontId="0" fillId="0" borderId="11" xfId="0" applyNumberFormat="1" applyBorder="1" applyAlignment="1">
      <alignment/>
    </xf>
    <xf numFmtId="0" fontId="0" fillId="0" borderId="0" xfId="0" applyFill="1"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23" xfId="0" applyBorder="1" applyAlignment="1">
      <alignment wrapText="1"/>
    </xf>
    <xf numFmtId="0" fontId="56" fillId="0" borderId="10" xfId="0" applyFont="1" applyFill="1" applyBorder="1" applyAlignment="1">
      <alignment/>
    </xf>
    <xf numFmtId="14" fontId="56" fillId="0" borderId="10" xfId="0" applyNumberFormat="1" applyFont="1" applyBorder="1" applyAlignment="1">
      <alignment/>
    </xf>
    <xf numFmtId="16" fontId="56" fillId="0" borderId="10" xfId="0" applyNumberFormat="1" applyFont="1" applyBorder="1" applyAlignment="1">
      <alignment/>
    </xf>
    <xf numFmtId="0" fontId="56" fillId="0" borderId="30" xfId="0" applyFont="1" applyBorder="1" applyAlignment="1">
      <alignment/>
    </xf>
    <xf numFmtId="0" fontId="56" fillId="0" borderId="31" xfId="0" applyFont="1" applyBorder="1" applyAlignment="1">
      <alignment/>
    </xf>
    <xf numFmtId="172" fontId="56" fillId="33" borderId="27" xfId="44" applyNumberFormat="1" applyFont="1" applyFill="1" applyBorder="1" applyAlignment="1">
      <alignment/>
    </xf>
    <xf numFmtId="0" fontId="0" fillId="41" borderId="10" xfId="0" applyFill="1" applyBorder="1" applyAlignment="1">
      <alignment/>
    </xf>
    <xf numFmtId="15" fontId="56" fillId="0" borderId="10" xfId="0" applyNumberFormat="1" applyFont="1" applyBorder="1" applyAlignment="1" quotePrefix="1">
      <alignment/>
    </xf>
    <xf numFmtId="0" fontId="56" fillId="33" borderId="65" xfId="0" applyFont="1" applyFill="1" applyBorder="1" applyAlignment="1">
      <alignment/>
    </xf>
    <xf numFmtId="0" fontId="56" fillId="33" borderId="64" xfId="0" applyFont="1" applyFill="1" applyBorder="1" applyAlignment="1">
      <alignment/>
    </xf>
    <xf numFmtId="174" fontId="56" fillId="0" borderId="10" xfId="0" applyNumberFormat="1" applyFont="1" applyBorder="1" applyAlignment="1">
      <alignment/>
    </xf>
    <xf numFmtId="14" fontId="0" fillId="0" borderId="0" xfId="0" applyNumberFormat="1" applyAlignment="1">
      <alignment/>
    </xf>
    <xf numFmtId="14" fontId="63" fillId="36" borderId="10" xfId="0" applyNumberFormat="1" applyFont="1" applyFill="1" applyBorder="1" applyAlignment="1">
      <alignment vertical="top" wrapText="1"/>
    </xf>
    <xf numFmtId="0" fontId="0" fillId="0" borderId="0" xfId="0" applyAlignment="1">
      <alignment wrapText="1"/>
    </xf>
    <xf numFmtId="0" fontId="56" fillId="33" borderId="42" xfId="0" applyFont="1" applyFill="1" applyBorder="1" applyAlignment="1">
      <alignment wrapText="1"/>
    </xf>
    <xf numFmtId="49" fontId="56" fillId="33" borderId="53" xfId="0" applyNumberFormat="1" applyFont="1" applyFill="1" applyBorder="1" applyAlignment="1">
      <alignment wrapText="1"/>
    </xf>
    <xf numFmtId="0" fontId="56" fillId="33" borderId="29" xfId="0" applyFont="1" applyFill="1" applyBorder="1" applyAlignment="1">
      <alignment wrapText="1"/>
    </xf>
    <xf numFmtId="0" fontId="56" fillId="33" borderId="66" xfId="0" applyFont="1" applyFill="1" applyBorder="1" applyAlignment="1">
      <alignment wrapText="1"/>
    </xf>
    <xf numFmtId="0" fontId="0" fillId="0" borderId="37" xfId="0" applyBorder="1" applyAlignment="1">
      <alignment/>
    </xf>
    <xf numFmtId="0" fontId="0" fillId="33" borderId="37" xfId="0" applyFill="1" applyBorder="1" applyAlignment="1">
      <alignment/>
    </xf>
    <xf numFmtId="0" fontId="0" fillId="41" borderId="37" xfId="0" applyFill="1" applyBorder="1" applyAlignment="1">
      <alignment/>
    </xf>
    <xf numFmtId="0" fontId="56" fillId="33" borderId="10" xfId="0" applyFont="1" applyFill="1" applyBorder="1" applyAlignment="1">
      <alignment/>
    </xf>
    <xf numFmtId="0" fontId="56" fillId="33" borderId="10" xfId="0" applyFont="1" applyFill="1" applyBorder="1" applyAlignment="1">
      <alignment wrapText="1"/>
    </xf>
    <xf numFmtId="16" fontId="67" fillId="42" borderId="37" xfId="0" applyNumberFormat="1" applyFont="1" applyFill="1" applyBorder="1" applyAlignment="1">
      <alignment horizontal="center" vertical="center" wrapText="1"/>
    </xf>
    <xf numFmtId="0" fontId="58" fillId="33" borderId="14" xfId="0" applyFont="1" applyFill="1" applyBorder="1" applyAlignment="1">
      <alignment horizontal="center" wrapText="1"/>
    </xf>
    <xf numFmtId="0" fontId="58" fillId="33" borderId="15" xfId="0" applyFont="1" applyFill="1" applyBorder="1" applyAlignment="1">
      <alignment horizontal="center" wrapText="1"/>
    </xf>
    <xf numFmtId="0" fontId="58" fillId="33" borderId="16" xfId="0" applyFont="1" applyFill="1" applyBorder="1" applyAlignment="1">
      <alignment horizontal="center" wrapText="1"/>
    </xf>
    <xf numFmtId="0" fontId="57" fillId="33" borderId="15" xfId="0" applyFont="1" applyFill="1" applyBorder="1" applyAlignment="1">
      <alignment horizontal="center" wrapText="1"/>
    </xf>
    <xf numFmtId="0" fontId="57" fillId="33" borderId="16" xfId="0" applyFont="1" applyFill="1" applyBorder="1" applyAlignment="1">
      <alignment horizontal="center" wrapText="1"/>
    </xf>
    <xf numFmtId="0" fontId="58" fillId="33" borderId="14"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66" fillId="34" borderId="14" xfId="0" applyFont="1" applyFill="1" applyBorder="1" applyAlignment="1">
      <alignment vertical="center"/>
    </xf>
    <xf numFmtId="0" fontId="66" fillId="34" borderId="16" xfId="0" applyFont="1" applyFill="1" applyBorder="1" applyAlignment="1">
      <alignment vertical="center"/>
    </xf>
    <xf numFmtId="0" fontId="66" fillId="34" borderId="19" xfId="0" applyFont="1" applyFill="1" applyBorder="1" applyAlignment="1">
      <alignment vertical="center"/>
    </xf>
    <xf numFmtId="0" fontId="66" fillId="34" borderId="67" xfId="0" applyFont="1" applyFill="1" applyBorder="1" applyAlignment="1">
      <alignment vertical="center"/>
    </xf>
    <xf numFmtId="0" fontId="60" fillId="33" borderId="30" xfId="0" applyFont="1" applyFill="1" applyBorder="1" applyAlignment="1">
      <alignment horizontal="right"/>
    </xf>
    <xf numFmtId="0" fontId="60" fillId="33" borderId="22" xfId="0" applyFont="1" applyFill="1" applyBorder="1" applyAlignment="1">
      <alignment horizontal="right"/>
    </xf>
    <xf numFmtId="0" fontId="60" fillId="33" borderId="31" xfId="0" applyFont="1" applyFill="1" applyBorder="1" applyAlignment="1">
      <alignment horizontal="right"/>
    </xf>
    <xf numFmtId="0" fontId="62" fillId="0" borderId="21" xfId="0" applyFont="1" applyBorder="1" applyAlignment="1">
      <alignment wrapText="1"/>
    </xf>
    <xf numFmtId="0" fontId="12" fillId="0" borderId="68" xfId="55" applyFont="1" applyFill="1" applyBorder="1" applyAlignment="1">
      <alignment horizontal="left"/>
      <protection/>
    </xf>
    <xf numFmtId="0" fontId="12" fillId="0" borderId="19" xfId="55" applyFont="1" applyFill="1" applyBorder="1" applyAlignment="1">
      <alignment horizontal="left"/>
      <protection/>
    </xf>
    <xf numFmtId="0" fontId="63" fillId="42" borderId="25" xfId="0" applyFont="1" applyFill="1" applyBorder="1" applyAlignment="1">
      <alignment horizontal="center" vertical="center" wrapText="1"/>
    </xf>
    <xf numFmtId="0" fontId="63" fillId="33" borderId="58" xfId="0" applyFont="1" applyFill="1" applyBorder="1" applyAlignment="1">
      <alignment horizontal="center" vertical="center" wrapText="1"/>
    </xf>
    <xf numFmtId="0" fontId="0" fillId="0" borderId="59" xfId="0" applyBorder="1" applyAlignment="1">
      <alignment/>
    </xf>
    <xf numFmtId="0" fontId="63" fillId="33" borderId="69" xfId="0" applyFont="1" applyFill="1" applyBorder="1" applyAlignment="1">
      <alignment horizontal="center" vertical="center" wrapText="1"/>
    </xf>
    <xf numFmtId="0" fontId="63" fillId="33" borderId="70" xfId="0" applyFont="1" applyFill="1" applyBorder="1" applyAlignment="1">
      <alignment horizontal="center" vertical="center" wrapText="1"/>
    </xf>
    <xf numFmtId="0" fontId="63" fillId="33" borderId="71" xfId="0" applyFont="1" applyFill="1" applyBorder="1" applyAlignment="1">
      <alignment horizontal="center" vertical="center" wrapText="1"/>
    </xf>
    <xf numFmtId="0" fontId="0" fillId="0" borderId="72" xfId="0" applyBorder="1" applyAlignment="1">
      <alignment wrapText="1"/>
    </xf>
    <xf numFmtId="0" fontId="62" fillId="0" borderId="0" xfId="0" applyFont="1" applyAlignment="1">
      <alignment horizontal="left"/>
    </xf>
    <xf numFmtId="1" fontId="10" fillId="34" borderId="73" xfId="55" applyNumberFormat="1" applyFont="1" applyFill="1" applyBorder="1" applyAlignment="1">
      <alignment/>
      <protection/>
    </xf>
    <xf numFmtId="1" fontId="10" fillId="34" borderId="22" xfId="55" applyNumberFormat="1" applyFont="1" applyFill="1" applyBorder="1" applyAlignment="1">
      <alignment/>
      <protection/>
    </xf>
    <xf numFmtId="1" fontId="10" fillId="34" borderId="74" xfId="55" applyNumberFormat="1" applyFont="1" applyFill="1" applyBorder="1" applyAlignment="1">
      <alignment horizontal="left"/>
      <protection/>
    </xf>
    <xf numFmtId="1" fontId="10" fillId="34" borderId="60" xfId="55" applyNumberFormat="1" applyFont="1" applyFill="1" applyBorder="1" applyAlignment="1">
      <alignment horizontal="left"/>
      <protection/>
    </xf>
    <xf numFmtId="0" fontId="12" fillId="0" borderId="68" xfId="55" applyFont="1" applyFill="1" applyBorder="1" applyAlignment="1">
      <alignment horizontal="center"/>
      <protection/>
    </xf>
    <xf numFmtId="0" fontId="12" fillId="0" borderId="19" xfId="55" applyFont="1" applyFill="1" applyBorder="1" applyAlignment="1">
      <alignment horizontal="center"/>
      <protection/>
    </xf>
    <xf numFmtId="1" fontId="7" fillId="0" borderId="30" xfId="55" applyNumberFormat="1" applyFont="1" applyFill="1" applyBorder="1" applyAlignment="1">
      <alignment horizontal="center"/>
      <protection/>
    </xf>
    <xf numFmtId="1" fontId="7" fillId="0" borderId="22" xfId="55" applyNumberFormat="1" applyFont="1" applyFill="1" applyBorder="1" applyAlignment="1">
      <alignment horizontal="center"/>
      <protection/>
    </xf>
    <xf numFmtId="1" fontId="7" fillId="0" borderId="31" xfId="55" applyNumberFormat="1" applyFont="1" applyFill="1" applyBorder="1" applyAlignment="1">
      <alignment horizontal="center"/>
      <protection/>
    </xf>
    <xf numFmtId="1" fontId="10" fillId="34" borderId="29" xfId="55" applyNumberFormat="1" applyFont="1" applyFill="1" applyBorder="1" applyAlignment="1">
      <alignment/>
      <protection/>
    </xf>
    <xf numFmtId="1" fontId="10" fillId="34" borderId="21" xfId="55" applyNumberFormat="1" applyFont="1" applyFill="1" applyBorder="1" applyAlignme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95-55E9"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E17"/>
  <sheetViews>
    <sheetView zoomScalePageLayoutView="0" workbookViewId="0" topLeftCell="A1">
      <selection activeCell="A6" sqref="A6"/>
    </sheetView>
  </sheetViews>
  <sheetFormatPr defaultColWidth="9.140625" defaultRowHeight="15"/>
  <cols>
    <col min="1" max="1" width="38.421875" style="0" customWidth="1"/>
    <col min="2" max="2" width="22.7109375" style="0" bestFit="1" customWidth="1"/>
    <col min="3" max="3" width="10.57421875" style="0" customWidth="1"/>
    <col min="4" max="4" width="18.8515625" style="0" bestFit="1" customWidth="1"/>
    <col min="5" max="5" width="19.28125" style="0" customWidth="1"/>
  </cols>
  <sheetData>
    <row r="1" ht="15.75" thickBot="1"/>
    <row r="2" spans="1:5" ht="15">
      <c r="A2" s="199" t="s">
        <v>1</v>
      </c>
      <c r="B2" s="7"/>
      <c r="C2" s="7" t="s">
        <v>3</v>
      </c>
      <c r="D2" s="7"/>
      <c r="E2" s="7" t="s">
        <v>7</v>
      </c>
    </row>
    <row r="3" spans="1:5" ht="15">
      <c r="A3" s="200"/>
      <c r="B3" s="8" t="s">
        <v>2</v>
      </c>
      <c r="C3" s="9" t="s">
        <v>4</v>
      </c>
      <c r="D3" s="9" t="s">
        <v>5</v>
      </c>
      <c r="E3" s="202" t="s">
        <v>8</v>
      </c>
    </row>
    <row r="4" spans="1:5" ht="15.75" thickBot="1">
      <c r="A4" s="201"/>
      <c r="B4" s="10" t="s">
        <v>9</v>
      </c>
      <c r="C4" s="10" t="s">
        <v>9</v>
      </c>
      <c r="D4" s="11" t="s">
        <v>6</v>
      </c>
      <c r="E4" s="203"/>
    </row>
    <row r="5" spans="1:5" ht="15">
      <c r="A5" s="6" t="s">
        <v>184</v>
      </c>
      <c r="B5" s="6">
        <v>5</v>
      </c>
      <c r="C5" s="6">
        <v>5</v>
      </c>
      <c r="D5" s="14">
        <f>B5*C5</f>
        <v>25</v>
      </c>
      <c r="E5" s="6" t="s">
        <v>86</v>
      </c>
    </row>
    <row r="6" spans="1:5" ht="15">
      <c r="A6" s="3"/>
      <c r="B6" s="3">
        <v>6</v>
      </c>
      <c r="C6" s="3">
        <v>6</v>
      </c>
      <c r="D6" s="12">
        <f>B6*C6</f>
        <v>36</v>
      </c>
      <c r="E6" s="3" t="s">
        <v>86</v>
      </c>
    </row>
    <row r="7" spans="1:5" ht="15">
      <c r="A7" s="3"/>
      <c r="B7" s="3">
        <v>5</v>
      </c>
      <c r="C7" s="3">
        <v>5</v>
      </c>
      <c r="D7" s="12">
        <f aca="true" t="shared" si="0" ref="D7:D16">B7*C7</f>
        <v>25</v>
      </c>
      <c r="E7" s="3" t="s">
        <v>86</v>
      </c>
    </row>
    <row r="8" spans="1:5" ht="15">
      <c r="A8" s="166"/>
      <c r="B8" s="4">
        <v>5</v>
      </c>
      <c r="C8" s="4">
        <v>6</v>
      </c>
      <c r="D8" s="12">
        <f t="shared" si="0"/>
        <v>30</v>
      </c>
      <c r="E8" s="4" t="s">
        <v>86</v>
      </c>
    </row>
    <row r="9" spans="1:5" ht="15">
      <c r="A9" s="4"/>
      <c r="B9" s="4"/>
      <c r="C9" s="4"/>
      <c r="D9" s="12">
        <f t="shared" si="0"/>
        <v>0</v>
      </c>
      <c r="E9" s="4"/>
    </row>
    <row r="10" spans="1:5" ht="15">
      <c r="A10" s="4"/>
      <c r="B10" s="4"/>
      <c r="C10" s="4"/>
      <c r="D10" s="12">
        <f t="shared" si="0"/>
        <v>0</v>
      </c>
      <c r="E10" s="4"/>
    </row>
    <row r="11" spans="1:5" ht="15">
      <c r="A11" s="4"/>
      <c r="B11" s="4"/>
      <c r="C11" s="4"/>
      <c r="D11" s="12">
        <f t="shared" si="0"/>
        <v>0</v>
      </c>
      <c r="E11" s="4"/>
    </row>
    <row r="12" spans="1:5" ht="15">
      <c r="A12" s="4"/>
      <c r="B12" s="4"/>
      <c r="C12" s="4"/>
      <c r="D12" s="12">
        <f t="shared" si="0"/>
        <v>0</v>
      </c>
      <c r="E12" s="4"/>
    </row>
    <row r="13" spans="1:5" ht="15">
      <c r="A13" s="4"/>
      <c r="B13" s="4"/>
      <c r="C13" s="4"/>
      <c r="D13" s="12">
        <f t="shared" si="0"/>
        <v>0</v>
      </c>
      <c r="E13" s="4"/>
    </row>
    <row r="14" spans="1:5" ht="15">
      <c r="A14" s="4"/>
      <c r="B14" s="4"/>
      <c r="C14" s="4"/>
      <c r="D14" s="12">
        <f t="shared" si="0"/>
        <v>0</v>
      </c>
      <c r="E14" s="4"/>
    </row>
    <row r="15" spans="1:5" ht="15">
      <c r="A15" s="4"/>
      <c r="B15" s="4"/>
      <c r="C15" s="4"/>
      <c r="D15" s="12">
        <f t="shared" si="0"/>
        <v>0</v>
      </c>
      <c r="E15" s="4"/>
    </row>
    <row r="16" spans="1:5" ht="15">
      <c r="A16" s="4"/>
      <c r="B16" s="4"/>
      <c r="C16" s="4"/>
      <c r="D16" s="12">
        <f t="shared" si="0"/>
        <v>0</v>
      </c>
      <c r="E16" s="4"/>
    </row>
    <row r="17" spans="1:5" ht="15.75" thickBot="1">
      <c r="A17" s="5"/>
      <c r="B17" s="5"/>
      <c r="C17" s="5"/>
      <c r="D17" s="13">
        <f>B17*C17</f>
        <v>0</v>
      </c>
      <c r="E17" s="5"/>
    </row>
  </sheetData>
  <sheetProtection/>
  <mergeCells count="2">
    <mergeCell ref="A2:A4"/>
    <mergeCell ref="E3:E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F12"/>
  <sheetViews>
    <sheetView zoomScalePageLayoutView="0" workbookViewId="0" topLeftCell="A1">
      <selection activeCell="F4" sqref="F4"/>
    </sheetView>
  </sheetViews>
  <sheetFormatPr defaultColWidth="9.140625" defaultRowHeight="15"/>
  <cols>
    <col min="1" max="1" width="30.140625" style="0" customWidth="1"/>
    <col min="2" max="2" width="23.00390625" style="0" customWidth="1"/>
    <col min="3" max="4" width="27.00390625" style="0" customWidth="1"/>
    <col min="5" max="5" width="23.28125" style="0" bestFit="1" customWidth="1"/>
    <col min="6" max="6" width="9.57421875" style="0" customWidth="1"/>
  </cols>
  <sheetData>
    <row r="1" ht="15.75" thickBot="1"/>
    <row r="2" spans="1:6" ht="15">
      <c r="A2" s="204" t="s">
        <v>10</v>
      </c>
      <c r="B2" s="204" t="s">
        <v>11</v>
      </c>
      <c r="C2" s="7" t="s">
        <v>16</v>
      </c>
      <c r="D2" s="15" t="s">
        <v>17</v>
      </c>
      <c r="E2" s="16" t="s">
        <v>0</v>
      </c>
      <c r="F2" s="204" t="s">
        <v>15</v>
      </c>
    </row>
    <row r="3" spans="1:6" ht="27" thickBot="1">
      <c r="A3" s="205"/>
      <c r="B3" s="205"/>
      <c r="C3" s="24" t="s">
        <v>12</v>
      </c>
      <c r="D3" s="25" t="s">
        <v>13</v>
      </c>
      <c r="E3" s="17" t="s">
        <v>14</v>
      </c>
      <c r="F3" s="205"/>
    </row>
    <row r="4" spans="1:6" ht="15">
      <c r="A4" s="22" t="s">
        <v>79</v>
      </c>
      <c r="B4" s="18"/>
      <c r="C4" s="22">
        <v>2</v>
      </c>
      <c r="D4" s="22">
        <v>3</v>
      </c>
      <c r="E4" s="26">
        <f>C4*D4</f>
        <v>6</v>
      </c>
      <c r="F4" s="22"/>
    </row>
    <row r="5" spans="1:6" ht="15">
      <c r="A5" s="6" t="s">
        <v>80</v>
      </c>
      <c r="B5" s="19"/>
      <c r="C5" s="6">
        <v>3</v>
      </c>
      <c r="D5" s="6">
        <v>2</v>
      </c>
      <c r="E5" s="27">
        <f>C5*D5</f>
        <v>6</v>
      </c>
      <c r="F5" s="6"/>
    </row>
    <row r="6" spans="1:6" ht="15">
      <c r="A6" s="6" t="s">
        <v>81</v>
      </c>
      <c r="B6" s="19"/>
      <c r="C6" s="6">
        <v>2</v>
      </c>
      <c r="D6" s="6">
        <v>3</v>
      </c>
      <c r="E6" s="27">
        <f aca="true" t="shared" si="0" ref="E6:E11">C6*D6</f>
        <v>6</v>
      </c>
      <c r="F6" s="6"/>
    </row>
    <row r="7" spans="1:6" ht="15">
      <c r="A7" s="6" t="s">
        <v>82</v>
      </c>
      <c r="B7" s="19"/>
      <c r="C7" s="6">
        <v>2</v>
      </c>
      <c r="D7" s="6">
        <v>3</v>
      </c>
      <c r="E7" s="27">
        <f t="shared" si="0"/>
        <v>6</v>
      </c>
      <c r="F7" s="6"/>
    </row>
    <row r="8" spans="1:6" ht="15">
      <c r="A8" s="6" t="s">
        <v>83</v>
      </c>
      <c r="B8" s="19"/>
      <c r="C8" s="6">
        <v>3</v>
      </c>
      <c r="D8" s="6">
        <v>2</v>
      </c>
      <c r="E8" s="27">
        <f t="shared" si="0"/>
        <v>6</v>
      </c>
      <c r="F8" s="6"/>
    </row>
    <row r="9" spans="1:6" ht="15">
      <c r="A9" s="6" t="s">
        <v>84</v>
      </c>
      <c r="B9" s="19"/>
      <c r="C9" s="6">
        <v>3</v>
      </c>
      <c r="D9" s="6">
        <v>2</v>
      </c>
      <c r="E9" s="27">
        <f t="shared" si="0"/>
        <v>6</v>
      </c>
      <c r="F9" s="6"/>
    </row>
    <row r="10" spans="1:6" ht="15">
      <c r="A10" s="6" t="s">
        <v>85</v>
      </c>
      <c r="B10" s="19"/>
      <c r="C10" s="6">
        <v>1</v>
      </c>
      <c r="D10" s="6">
        <v>5</v>
      </c>
      <c r="E10" s="27">
        <f t="shared" si="0"/>
        <v>5</v>
      </c>
      <c r="F10" s="6"/>
    </row>
    <row r="11" spans="1:6" ht="15">
      <c r="A11" s="3"/>
      <c r="B11" s="20"/>
      <c r="C11" s="3"/>
      <c r="D11" s="3"/>
      <c r="E11" s="27">
        <f t="shared" si="0"/>
        <v>0</v>
      </c>
      <c r="F11" s="3"/>
    </row>
    <row r="12" spans="1:6" ht="15.75" thickBot="1">
      <c r="A12" s="23"/>
      <c r="B12" s="21"/>
      <c r="C12" s="23"/>
      <c r="D12" s="23"/>
      <c r="E12" s="28">
        <f>C12*D12</f>
        <v>0</v>
      </c>
      <c r="F12" s="23"/>
    </row>
  </sheetData>
  <sheetProtection/>
  <mergeCells count="3">
    <mergeCell ref="A2:A3"/>
    <mergeCell ref="B2:B3"/>
    <mergeCell ref="F2:F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5:H18"/>
  <sheetViews>
    <sheetView zoomScalePageLayoutView="0" workbookViewId="0" topLeftCell="B14">
      <selection activeCell="D11" sqref="D11"/>
    </sheetView>
  </sheetViews>
  <sheetFormatPr defaultColWidth="9.140625" defaultRowHeight="15"/>
  <cols>
    <col min="1" max="1" width="2.421875" style="0" customWidth="1"/>
    <col min="2" max="2" width="19.7109375" style="0" customWidth="1"/>
    <col min="3" max="4" width="32.7109375" style="0" customWidth="1"/>
    <col min="5" max="5" width="18.140625" style="0" customWidth="1"/>
    <col min="6" max="6" width="20.140625" style="0" bestFit="1" customWidth="1"/>
    <col min="7" max="7" width="16.28125" style="0" bestFit="1" customWidth="1"/>
  </cols>
  <sheetData>
    <row r="3" ht="15" customHeight="1" thickBot="1"/>
    <row r="4" ht="15.75" hidden="1" thickBot="1"/>
    <row r="5" spans="2:7" ht="42.75" customHeight="1" thickBot="1">
      <c r="B5" s="38" t="s">
        <v>18</v>
      </c>
      <c r="C5" s="144" t="s">
        <v>77</v>
      </c>
      <c r="D5" s="145" t="s">
        <v>74</v>
      </c>
      <c r="E5" s="147" t="s">
        <v>78</v>
      </c>
      <c r="F5" s="145" t="s">
        <v>75</v>
      </c>
      <c r="G5" s="146" t="s">
        <v>76</v>
      </c>
    </row>
    <row r="6" spans="2:7" ht="22.5" customHeight="1" thickBot="1">
      <c r="B6" s="140"/>
      <c r="C6" s="141"/>
      <c r="D6" s="142"/>
      <c r="E6" s="141"/>
      <c r="F6" s="142"/>
      <c r="G6" s="143"/>
    </row>
    <row r="7" spans="2:7" ht="31.5">
      <c r="B7" s="32"/>
      <c r="C7" s="208" t="s">
        <v>70</v>
      </c>
      <c r="D7" s="206" t="s">
        <v>71</v>
      </c>
      <c r="E7" s="208" t="s">
        <v>29</v>
      </c>
      <c r="F7" s="206" t="s">
        <v>30</v>
      </c>
      <c r="G7" s="136" t="s">
        <v>72</v>
      </c>
    </row>
    <row r="8" spans="2:7" ht="16.5" thickBot="1">
      <c r="B8" s="33"/>
      <c r="C8" s="209"/>
      <c r="D8" s="207"/>
      <c r="E8" s="209"/>
      <c r="F8" s="207"/>
      <c r="G8" s="137" t="s">
        <v>73</v>
      </c>
    </row>
    <row r="9" spans="2:8" ht="45.75" customHeight="1">
      <c r="B9" s="35" t="s">
        <v>19</v>
      </c>
      <c r="C9" s="29" t="s">
        <v>94</v>
      </c>
      <c r="D9" s="171" t="s">
        <v>116</v>
      </c>
      <c r="E9" s="163" t="s">
        <v>117</v>
      </c>
      <c r="F9" s="34" t="s">
        <v>115</v>
      </c>
      <c r="G9" s="164"/>
      <c r="H9" s="165"/>
    </row>
    <row r="10" spans="2:8" ht="45">
      <c r="B10" s="36" t="s">
        <v>20</v>
      </c>
      <c r="C10" s="30" t="s">
        <v>118</v>
      </c>
      <c r="D10" s="166" t="s">
        <v>119</v>
      </c>
      <c r="E10" s="167" t="s">
        <v>120</v>
      </c>
      <c r="F10" s="4" t="s">
        <v>115</v>
      </c>
      <c r="G10" s="168"/>
      <c r="H10" s="169"/>
    </row>
    <row r="11" spans="2:8" ht="45">
      <c r="B11" s="36" t="s">
        <v>21</v>
      </c>
      <c r="C11" s="30" t="s">
        <v>95</v>
      </c>
      <c r="D11" s="166" t="s">
        <v>121</v>
      </c>
      <c r="E11" s="167" t="s">
        <v>122</v>
      </c>
      <c r="F11" s="4" t="s">
        <v>115</v>
      </c>
      <c r="G11" s="168"/>
      <c r="H11" s="169"/>
    </row>
    <row r="12" spans="2:8" ht="60">
      <c r="B12" s="36" t="s">
        <v>22</v>
      </c>
      <c r="C12" s="167" t="s">
        <v>123</v>
      </c>
      <c r="D12" s="166" t="s">
        <v>124</v>
      </c>
      <c r="E12" s="167" t="s">
        <v>125</v>
      </c>
      <c r="F12" s="4" t="s">
        <v>115</v>
      </c>
      <c r="G12" s="168"/>
      <c r="H12" s="169"/>
    </row>
    <row r="13" spans="2:8" ht="45">
      <c r="B13" s="36" t="s">
        <v>23</v>
      </c>
      <c r="C13" s="30" t="s">
        <v>129</v>
      </c>
      <c r="D13" s="166" t="s">
        <v>163</v>
      </c>
      <c r="E13" s="167" t="s">
        <v>131</v>
      </c>
      <c r="F13" s="4" t="s">
        <v>115</v>
      </c>
      <c r="G13" s="168"/>
      <c r="H13" s="169"/>
    </row>
    <row r="14" spans="2:8" ht="30">
      <c r="B14" s="36" t="s">
        <v>24</v>
      </c>
      <c r="C14" s="30" t="s">
        <v>130</v>
      </c>
      <c r="D14" s="172" t="s">
        <v>132</v>
      </c>
      <c r="E14" s="167" t="s">
        <v>133</v>
      </c>
      <c r="F14" s="4" t="s">
        <v>115</v>
      </c>
      <c r="G14" s="168"/>
      <c r="H14" s="169"/>
    </row>
    <row r="15" spans="2:8" ht="45">
      <c r="B15" s="36" t="s">
        <v>25</v>
      </c>
      <c r="C15" s="54" t="s">
        <v>134</v>
      </c>
      <c r="D15" s="170" t="s">
        <v>135</v>
      </c>
      <c r="E15" s="167" t="s">
        <v>136</v>
      </c>
      <c r="F15" s="4" t="s">
        <v>115</v>
      </c>
      <c r="G15" s="168"/>
      <c r="H15" s="169"/>
    </row>
    <row r="16" spans="2:7" ht="15">
      <c r="B16" s="36" t="s">
        <v>26</v>
      </c>
      <c r="C16" s="30" t="s">
        <v>107</v>
      </c>
      <c r="D16" s="4" t="s">
        <v>137</v>
      </c>
      <c r="E16" s="30" t="s">
        <v>138</v>
      </c>
      <c r="F16" s="4" t="s">
        <v>115</v>
      </c>
      <c r="G16" s="138"/>
    </row>
    <row r="17" spans="2:7" ht="45">
      <c r="B17" s="36" t="s">
        <v>27</v>
      </c>
      <c r="C17" s="30" t="s">
        <v>139</v>
      </c>
      <c r="D17" s="166" t="s">
        <v>164</v>
      </c>
      <c r="E17" s="167" t="s">
        <v>165</v>
      </c>
      <c r="F17" s="4" t="s">
        <v>115</v>
      </c>
      <c r="G17" s="138"/>
    </row>
    <row r="18" spans="2:7" ht="45.75" thickBot="1">
      <c r="B18" s="37" t="s">
        <v>28</v>
      </c>
      <c r="C18" s="31" t="s">
        <v>147</v>
      </c>
      <c r="D18" s="173" t="s">
        <v>140</v>
      </c>
      <c r="E18" s="174" t="s">
        <v>141</v>
      </c>
      <c r="F18" s="5" t="s">
        <v>115</v>
      </c>
      <c r="G18" s="139"/>
    </row>
  </sheetData>
  <sheetProtection/>
  <mergeCells count="4">
    <mergeCell ref="F7:F8"/>
    <mergeCell ref="E7:E8"/>
    <mergeCell ref="D7:D8"/>
    <mergeCell ref="C7:C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O70"/>
  <sheetViews>
    <sheetView zoomScalePageLayoutView="0" workbookViewId="0" topLeftCell="A1">
      <pane xSplit="1" ySplit="5" topLeftCell="C6" activePane="bottomRight" state="frozen"/>
      <selection pane="topLeft" activeCell="A1" sqref="A1"/>
      <selection pane="topRight" activeCell="B1" sqref="B1"/>
      <selection pane="bottomLeft" activeCell="A5" sqref="A5"/>
      <selection pane="bottomRight" activeCell="E24" sqref="E24"/>
    </sheetView>
  </sheetViews>
  <sheetFormatPr defaultColWidth="9.140625" defaultRowHeight="15"/>
  <cols>
    <col min="1" max="1" width="6.28125" style="0" customWidth="1"/>
    <col min="2" max="2" width="36.421875" style="0" customWidth="1"/>
    <col min="3" max="3" width="38.00390625" style="0" customWidth="1"/>
    <col min="4" max="4" width="11.421875" style="0" bestFit="1" customWidth="1"/>
    <col min="5" max="5" width="10.57421875" style="186" customWidth="1"/>
    <col min="6" max="6" width="10.421875" style="0" customWidth="1"/>
    <col min="7" max="7" width="9.00390625" style="0" customWidth="1"/>
    <col min="8" max="8" width="13.140625" style="0" bestFit="1" customWidth="1"/>
    <col min="9" max="9" width="19.140625" style="0" customWidth="1"/>
    <col min="10" max="10" width="20.421875" style="0" customWidth="1"/>
  </cols>
  <sheetData>
    <row r="1" spans="1:15" ht="20.25">
      <c r="A1" s="214" t="s">
        <v>142</v>
      </c>
      <c r="B1" s="215"/>
      <c r="C1" s="215"/>
      <c r="D1" s="215"/>
      <c r="E1" s="215"/>
      <c r="F1" s="215"/>
      <c r="G1" s="215"/>
      <c r="H1" s="215"/>
      <c r="I1" s="215"/>
      <c r="J1" s="215"/>
      <c r="K1" s="215"/>
      <c r="L1" s="215"/>
      <c r="M1" s="215"/>
      <c r="N1" s="215"/>
      <c r="O1" s="215"/>
    </row>
    <row r="2" ht="20.25">
      <c r="A2" s="39" t="s">
        <v>43</v>
      </c>
    </row>
    <row r="3" ht="15.75">
      <c r="A3" s="40"/>
    </row>
    <row r="4" spans="1:14" ht="30" customHeight="1">
      <c r="A4" s="213"/>
      <c r="B4" s="213"/>
      <c r="C4" s="213"/>
      <c r="D4" s="213"/>
      <c r="E4" s="213"/>
      <c r="F4" s="213"/>
      <c r="G4" s="213"/>
      <c r="H4" s="213"/>
      <c r="I4" s="213"/>
      <c r="J4" s="213"/>
      <c r="K4" s="41"/>
      <c r="L4" s="41"/>
      <c r="M4" s="41"/>
      <c r="N4" s="41"/>
    </row>
    <row r="5" spans="1:10" ht="45">
      <c r="A5" s="42" t="s">
        <v>31</v>
      </c>
      <c r="B5" s="42" t="s">
        <v>32</v>
      </c>
      <c r="C5" s="42" t="s">
        <v>33</v>
      </c>
      <c r="D5" s="42" t="s">
        <v>34</v>
      </c>
      <c r="E5" s="187" t="s">
        <v>35</v>
      </c>
      <c r="F5" s="42" t="s">
        <v>36</v>
      </c>
      <c r="G5" s="42" t="s">
        <v>37</v>
      </c>
      <c r="H5" s="42" t="s">
        <v>38</v>
      </c>
      <c r="I5" s="42" t="s">
        <v>39</v>
      </c>
      <c r="J5" s="42" t="s">
        <v>40</v>
      </c>
    </row>
    <row r="6" spans="1:10" ht="15.75">
      <c r="A6" s="43">
        <v>1</v>
      </c>
      <c r="B6" s="148" t="s">
        <v>94</v>
      </c>
      <c r="C6" s="43"/>
      <c r="D6" s="43"/>
      <c r="E6" s="176"/>
      <c r="F6" s="43"/>
      <c r="G6" s="43"/>
      <c r="H6" s="43"/>
      <c r="I6" s="43"/>
      <c r="J6" s="55">
        <v>0</v>
      </c>
    </row>
    <row r="7" spans="1:10" ht="31.5">
      <c r="A7" s="43">
        <v>1.1</v>
      </c>
      <c r="B7" s="43"/>
      <c r="C7" s="47" t="s">
        <v>160</v>
      </c>
      <c r="D7" s="43"/>
      <c r="E7" s="176" t="s">
        <v>166</v>
      </c>
      <c r="F7" s="43" t="s">
        <v>166</v>
      </c>
      <c r="G7" s="43"/>
      <c r="H7" s="43"/>
      <c r="I7" s="43"/>
      <c r="J7" s="55">
        <v>0</v>
      </c>
    </row>
    <row r="8" spans="1:10" ht="31.5" customHeight="1">
      <c r="A8" s="149" t="s">
        <v>87</v>
      </c>
      <c r="B8" s="43"/>
      <c r="C8" s="148" t="s">
        <v>161</v>
      </c>
      <c r="D8" s="43"/>
      <c r="E8" s="176" t="s">
        <v>166</v>
      </c>
      <c r="F8" s="43" t="s">
        <v>166</v>
      </c>
      <c r="G8" s="43"/>
      <c r="H8" s="43"/>
      <c r="I8" s="43"/>
      <c r="J8" s="55">
        <v>0</v>
      </c>
    </row>
    <row r="9" spans="1:10" ht="31.5">
      <c r="A9" s="43"/>
      <c r="B9" s="43"/>
      <c r="C9" s="148" t="s">
        <v>162</v>
      </c>
      <c r="D9" s="43"/>
      <c r="E9" s="176" t="s">
        <v>167</v>
      </c>
      <c r="F9" s="43" t="s">
        <v>167</v>
      </c>
      <c r="G9" s="43"/>
      <c r="H9" s="43"/>
      <c r="I9" s="43"/>
      <c r="J9" s="55">
        <v>0</v>
      </c>
    </row>
    <row r="10" spans="1:10" ht="15.75">
      <c r="A10" s="43"/>
      <c r="B10" s="43"/>
      <c r="C10" s="148" t="s">
        <v>185</v>
      </c>
      <c r="D10" s="43"/>
      <c r="E10" s="176" t="s">
        <v>186</v>
      </c>
      <c r="F10" s="177" t="s">
        <v>186</v>
      </c>
      <c r="G10" s="43"/>
      <c r="H10" s="43"/>
      <c r="I10" s="43"/>
      <c r="J10" s="55">
        <v>0</v>
      </c>
    </row>
    <row r="11" spans="1:10" ht="15.75">
      <c r="A11" s="43">
        <v>2</v>
      </c>
      <c r="B11" s="148" t="s">
        <v>95</v>
      </c>
      <c r="C11" s="43"/>
      <c r="D11" s="43"/>
      <c r="E11" s="176"/>
      <c r="F11" s="43"/>
      <c r="G11" s="43"/>
      <c r="H11" s="43"/>
      <c r="I11" s="43"/>
      <c r="J11" s="55">
        <v>0</v>
      </c>
    </row>
    <row r="12" spans="1:10" ht="31.5">
      <c r="A12" s="43">
        <v>2.1</v>
      </c>
      <c r="B12" s="43"/>
      <c r="C12" s="47" t="s">
        <v>98</v>
      </c>
      <c r="D12" s="43"/>
      <c r="E12" s="176">
        <v>40459</v>
      </c>
      <c r="F12" s="176">
        <v>40459</v>
      </c>
      <c r="G12" s="43"/>
      <c r="H12" s="43"/>
      <c r="I12" s="43"/>
      <c r="J12" s="55">
        <v>0</v>
      </c>
    </row>
    <row r="13" spans="1:10" ht="15.75">
      <c r="A13" s="43">
        <v>2.2</v>
      </c>
      <c r="B13" s="43"/>
      <c r="C13" s="47" t="s">
        <v>168</v>
      </c>
      <c r="D13" s="43" t="s">
        <v>181</v>
      </c>
      <c r="E13" s="176">
        <v>40520</v>
      </c>
      <c r="F13" s="176">
        <v>40520</v>
      </c>
      <c r="G13" s="43"/>
      <c r="H13" s="43"/>
      <c r="I13" s="43"/>
      <c r="J13" s="55"/>
    </row>
    <row r="14" spans="1:10" ht="15.75">
      <c r="A14" s="43" t="s">
        <v>217</v>
      </c>
      <c r="B14" s="43"/>
      <c r="C14" s="148" t="s">
        <v>99</v>
      </c>
      <c r="D14" s="43" t="s">
        <v>178</v>
      </c>
      <c r="E14" s="176" t="s">
        <v>182</v>
      </c>
      <c r="F14" s="43" t="s">
        <v>183</v>
      </c>
      <c r="G14" s="43"/>
      <c r="H14" s="43"/>
      <c r="I14" s="43"/>
      <c r="J14" s="55">
        <v>0</v>
      </c>
    </row>
    <row r="15" spans="1:10" ht="15.75">
      <c r="A15" s="43">
        <v>2.3</v>
      </c>
      <c r="B15" s="43"/>
      <c r="C15" s="148" t="s">
        <v>100</v>
      </c>
      <c r="D15" s="43" t="s">
        <v>178</v>
      </c>
      <c r="E15" s="176" t="s">
        <v>187</v>
      </c>
      <c r="F15" s="43" t="s">
        <v>187</v>
      </c>
      <c r="G15" s="43"/>
      <c r="H15" s="43"/>
      <c r="I15" s="43"/>
      <c r="J15" s="55"/>
    </row>
    <row r="16" spans="1:10" ht="15.75">
      <c r="A16" s="43" t="s">
        <v>218</v>
      </c>
      <c r="B16" s="43"/>
      <c r="C16" s="148" t="s">
        <v>101</v>
      </c>
      <c r="D16" s="43" t="s">
        <v>178</v>
      </c>
      <c r="E16" s="176" t="s">
        <v>187</v>
      </c>
      <c r="F16" s="43" t="s">
        <v>187</v>
      </c>
      <c r="G16" s="43"/>
      <c r="H16" s="43"/>
      <c r="I16" s="43"/>
      <c r="J16" s="55">
        <v>0</v>
      </c>
    </row>
    <row r="17" spans="1:10" ht="15.75">
      <c r="A17" s="43">
        <v>2.4</v>
      </c>
      <c r="B17" s="43"/>
      <c r="C17" s="148" t="s">
        <v>102</v>
      </c>
      <c r="D17" s="43" t="s">
        <v>178</v>
      </c>
      <c r="E17" s="176" t="s">
        <v>180</v>
      </c>
      <c r="F17" s="43" t="s">
        <v>180</v>
      </c>
      <c r="G17" s="43"/>
      <c r="H17" s="43"/>
      <c r="I17" s="43"/>
      <c r="J17" s="55">
        <v>0</v>
      </c>
    </row>
    <row r="18" spans="1:10" ht="15.75">
      <c r="A18" s="43"/>
      <c r="B18" s="43"/>
      <c r="C18" s="148"/>
      <c r="D18" s="43"/>
      <c r="E18" s="176"/>
      <c r="F18" s="43"/>
      <c r="G18" s="43"/>
      <c r="H18" s="43"/>
      <c r="I18" s="43"/>
      <c r="J18" s="55">
        <v>0</v>
      </c>
    </row>
    <row r="19" spans="1:10" ht="15.75">
      <c r="A19" s="43"/>
      <c r="B19" s="43"/>
      <c r="C19" s="148"/>
      <c r="D19" s="43"/>
      <c r="E19" s="176"/>
      <c r="F19" s="43"/>
      <c r="G19" s="43"/>
      <c r="H19" s="43"/>
      <c r="I19" s="43"/>
      <c r="J19" s="55">
        <v>0</v>
      </c>
    </row>
    <row r="20" spans="1:10" ht="15.75">
      <c r="A20" s="43"/>
      <c r="B20" s="43"/>
      <c r="C20" s="43"/>
      <c r="D20" s="43"/>
      <c r="E20" s="176"/>
      <c r="F20" s="43"/>
      <c r="G20" s="43"/>
      <c r="H20" s="43"/>
      <c r="I20" s="43"/>
      <c r="J20" s="55">
        <v>0</v>
      </c>
    </row>
    <row r="21" spans="1:10" ht="15.75">
      <c r="A21" s="43">
        <v>3</v>
      </c>
      <c r="B21" s="43" t="s">
        <v>96</v>
      </c>
      <c r="C21" s="43"/>
      <c r="D21" s="43"/>
      <c r="E21" s="176"/>
      <c r="F21" s="43"/>
      <c r="G21" s="43"/>
      <c r="H21" s="43"/>
      <c r="I21" s="43"/>
      <c r="J21" s="55">
        <v>0</v>
      </c>
    </row>
    <row r="22" spans="1:10" ht="15.75">
      <c r="A22" s="43">
        <v>3.1</v>
      </c>
      <c r="B22" s="43"/>
      <c r="C22" s="43" t="s">
        <v>103</v>
      </c>
      <c r="D22" s="43" t="s">
        <v>177</v>
      </c>
      <c r="E22" s="176">
        <v>40459</v>
      </c>
      <c r="F22" s="176">
        <v>40459</v>
      </c>
      <c r="G22" s="43"/>
      <c r="H22" s="43"/>
      <c r="I22" s="43"/>
      <c r="J22" s="55">
        <v>0</v>
      </c>
    </row>
    <row r="23" spans="1:10" ht="15.75">
      <c r="A23" s="43" t="s">
        <v>156</v>
      </c>
      <c r="B23" s="43"/>
      <c r="C23" s="43" t="s">
        <v>105</v>
      </c>
      <c r="D23" s="43" t="s">
        <v>177</v>
      </c>
      <c r="E23" s="176" t="s">
        <v>188</v>
      </c>
      <c r="F23" s="43" t="s">
        <v>188</v>
      </c>
      <c r="G23" s="43"/>
      <c r="H23" s="43"/>
      <c r="I23" s="43"/>
      <c r="J23" s="55"/>
    </row>
    <row r="24" spans="1:10" ht="15.75">
      <c r="A24" s="43" t="s">
        <v>157</v>
      </c>
      <c r="B24" s="43"/>
      <c r="C24" s="43" t="s">
        <v>155</v>
      </c>
      <c r="D24" s="43" t="s">
        <v>177</v>
      </c>
      <c r="E24" s="176">
        <v>40459</v>
      </c>
      <c r="F24" s="176">
        <v>40459</v>
      </c>
      <c r="G24" s="43"/>
      <c r="H24" s="43"/>
      <c r="I24" s="43"/>
      <c r="J24" s="55"/>
    </row>
    <row r="25" spans="1:10" ht="15.75">
      <c r="A25" s="43">
        <v>3.2</v>
      </c>
      <c r="B25" s="43"/>
      <c r="C25" s="43" t="s">
        <v>104</v>
      </c>
      <c r="D25" s="43" t="s">
        <v>177</v>
      </c>
      <c r="E25" s="176">
        <v>40520</v>
      </c>
      <c r="F25" s="176">
        <v>40520</v>
      </c>
      <c r="G25" s="43"/>
      <c r="H25" s="43"/>
      <c r="I25" s="43"/>
      <c r="J25" s="55">
        <v>0</v>
      </c>
    </row>
    <row r="26" spans="1:10" ht="15.75">
      <c r="A26" s="43">
        <v>3.3</v>
      </c>
      <c r="B26" s="43"/>
      <c r="C26" s="43" t="s">
        <v>106</v>
      </c>
      <c r="D26" s="43" t="s">
        <v>177</v>
      </c>
      <c r="E26" s="176" t="s">
        <v>208</v>
      </c>
      <c r="F26" s="43" t="s">
        <v>208</v>
      </c>
      <c r="G26" s="43"/>
      <c r="H26" s="43"/>
      <c r="I26" s="43"/>
      <c r="J26" s="55">
        <v>0</v>
      </c>
    </row>
    <row r="27" spans="1:10" ht="15.75">
      <c r="A27" s="43">
        <v>3.4</v>
      </c>
      <c r="B27" s="43"/>
      <c r="C27" s="43" t="s">
        <v>158</v>
      </c>
      <c r="D27" s="43" t="s">
        <v>177</v>
      </c>
      <c r="E27" s="176" t="s">
        <v>209</v>
      </c>
      <c r="F27" s="43" t="s">
        <v>209</v>
      </c>
      <c r="G27" s="43"/>
      <c r="H27" s="43"/>
      <c r="I27" s="43"/>
      <c r="J27" s="55">
        <v>0</v>
      </c>
    </row>
    <row r="28" spans="1:10" ht="15.75">
      <c r="A28" s="43"/>
      <c r="B28" s="43"/>
      <c r="C28" s="43"/>
      <c r="D28" s="43"/>
      <c r="E28" s="176"/>
      <c r="F28" s="43"/>
      <c r="G28" s="43"/>
      <c r="H28" s="43"/>
      <c r="I28" s="43"/>
      <c r="J28" s="55">
        <v>0</v>
      </c>
    </row>
    <row r="29" spans="1:10" ht="15.75">
      <c r="A29" s="43">
        <v>4</v>
      </c>
      <c r="B29" s="43" t="s">
        <v>97</v>
      </c>
      <c r="C29" s="43"/>
      <c r="D29" s="43"/>
      <c r="E29" s="176"/>
      <c r="F29" s="43"/>
      <c r="G29" s="43"/>
      <c r="H29" s="43"/>
      <c r="I29" s="43"/>
      <c r="J29" s="55">
        <v>0</v>
      </c>
    </row>
    <row r="30" spans="1:10" ht="15.75">
      <c r="A30" s="43">
        <v>4.1</v>
      </c>
      <c r="B30" s="43"/>
      <c r="C30" s="43" t="s">
        <v>200</v>
      </c>
      <c r="D30" s="43" t="s">
        <v>197</v>
      </c>
      <c r="E30" s="176" t="s">
        <v>186</v>
      </c>
      <c r="F30" s="43" t="s">
        <v>192</v>
      </c>
      <c r="G30" s="43"/>
      <c r="H30" s="43"/>
      <c r="I30" s="43"/>
      <c r="J30" s="55">
        <v>0</v>
      </c>
    </row>
    <row r="31" spans="1:10" ht="15.75">
      <c r="A31" s="43">
        <v>4.2</v>
      </c>
      <c r="B31" s="43"/>
      <c r="C31" s="47" t="s">
        <v>201</v>
      </c>
      <c r="D31" s="43" t="s">
        <v>195</v>
      </c>
      <c r="E31" s="176" t="s">
        <v>211</v>
      </c>
      <c r="F31" s="43" t="s">
        <v>212</v>
      </c>
      <c r="G31" s="43"/>
      <c r="H31" s="43"/>
      <c r="I31" s="43"/>
      <c r="J31" s="55"/>
    </row>
    <row r="32" spans="1:10" ht="15.75">
      <c r="A32" s="43">
        <v>4.3</v>
      </c>
      <c r="B32" s="43"/>
      <c r="C32" s="47" t="s">
        <v>148</v>
      </c>
      <c r="D32" s="43" t="s">
        <v>197</v>
      </c>
      <c r="E32" s="176" t="s">
        <v>210</v>
      </c>
      <c r="F32" s="43" t="s">
        <v>208</v>
      </c>
      <c r="G32" s="43"/>
      <c r="H32" s="43"/>
      <c r="I32" s="43"/>
      <c r="J32" s="55"/>
    </row>
    <row r="33" spans="1:10" ht="15.75">
      <c r="A33" s="43" t="s">
        <v>149</v>
      </c>
      <c r="B33" s="43"/>
      <c r="C33" s="43" t="s">
        <v>202</v>
      </c>
      <c r="D33" s="176" t="s">
        <v>220</v>
      </c>
      <c r="E33" s="176" t="s">
        <v>179</v>
      </c>
      <c r="F33" s="43" t="s">
        <v>203</v>
      </c>
      <c r="G33" s="43"/>
      <c r="H33" s="43"/>
      <c r="I33" s="43"/>
      <c r="J33" s="55"/>
    </row>
    <row r="34" spans="1:10" ht="15.75">
      <c r="A34" s="43"/>
      <c r="B34" s="43"/>
      <c r="C34" s="175" t="s">
        <v>204</v>
      </c>
      <c r="D34" s="43" t="s">
        <v>177</v>
      </c>
      <c r="E34" s="176" t="s">
        <v>205</v>
      </c>
      <c r="F34" s="43" t="s">
        <v>205</v>
      </c>
      <c r="G34" s="43"/>
      <c r="H34" s="43"/>
      <c r="I34" s="43"/>
      <c r="J34" s="55">
        <v>0</v>
      </c>
    </row>
    <row r="35" spans="1:10" ht="15.75">
      <c r="A35" s="43"/>
      <c r="B35" s="43"/>
      <c r="C35" s="161" t="s">
        <v>206</v>
      </c>
      <c r="D35" s="43" t="s">
        <v>207</v>
      </c>
      <c r="E35" s="176" t="s">
        <v>205</v>
      </c>
      <c r="F35" s="185">
        <v>40460</v>
      </c>
      <c r="G35" s="43"/>
      <c r="H35" s="43"/>
      <c r="I35" s="43"/>
      <c r="J35" s="55"/>
    </row>
    <row r="36" spans="1:10" ht="15.75">
      <c r="A36" s="43">
        <v>5</v>
      </c>
      <c r="B36" s="43" t="s">
        <v>107</v>
      </c>
      <c r="C36" s="43"/>
      <c r="D36" s="43"/>
      <c r="E36" s="176"/>
      <c r="F36" s="43"/>
      <c r="G36" s="43"/>
      <c r="H36" s="43"/>
      <c r="I36" s="43"/>
      <c r="J36" s="55">
        <v>0</v>
      </c>
    </row>
    <row r="37" spans="1:10" ht="15.75">
      <c r="A37" s="43">
        <v>5.1</v>
      </c>
      <c r="B37" s="43"/>
      <c r="C37" s="43" t="s">
        <v>150</v>
      </c>
      <c r="D37" s="43"/>
      <c r="E37" s="176">
        <v>40459</v>
      </c>
      <c r="F37" s="176">
        <v>40459</v>
      </c>
      <c r="G37" s="43"/>
      <c r="H37" s="43"/>
      <c r="I37" s="43"/>
      <c r="J37" s="55"/>
    </row>
    <row r="38" spans="1:10" ht="15.75">
      <c r="A38" s="43" t="s">
        <v>152</v>
      </c>
      <c r="B38" s="43"/>
      <c r="C38" s="43" t="s">
        <v>151</v>
      </c>
      <c r="D38" s="43"/>
      <c r="E38" s="176">
        <v>40306</v>
      </c>
      <c r="F38" s="176">
        <v>40306</v>
      </c>
      <c r="G38" s="43"/>
      <c r="H38" s="43"/>
      <c r="I38" s="43"/>
      <c r="J38" s="55">
        <v>0</v>
      </c>
    </row>
    <row r="39" spans="1:10" ht="31.5">
      <c r="A39" s="43" t="s">
        <v>153</v>
      </c>
      <c r="B39" s="43"/>
      <c r="C39" s="47" t="s">
        <v>108</v>
      </c>
      <c r="D39" s="43"/>
      <c r="E39" s="46">
        <v>40459</v>
      </c>
      <c r="F39" s="46">
        <v>40459</v>
      </c>
      <c r="G39" s="43"/>
      <c r="H39" s="43"/>
      <c r="I39" s="43"/>
      <c r="J39" s="55">
        <v>0</v>
      </c>
    </row>
    <row r="40" spans="1:10" ht="15.75">
      <c r="A40" s="43">
        <v>5.2</v>
      </c>
      <c r="B40" s="43"/>
      <c r="C40" s="43" t="s">
        <v>109</v>
      </c>
      <c r="D40" s="43"/>
      <c r="E40" s="176" t="s">
        <v>179</v>
      </c>
      <c r="F40" s="43" t="s">
        <v>179</v>
      </c>
      <c r="G40" s="43"/>
      <c r="H40" s="43"/>
      <c r="I40" s="43"/>
      <c r="J40" s="55"/>
    </row>
    <row r="41" spans="1:10" ht="15.75">
      <c r="A41" s="43">
        <v>5.3</v>
      </c>
      <c r="B41" s="43"/>
      <c r="C41" s="161" t="s">
        <v>154</v>
      </c>
      <c r="D41" s="43"/>
      <c r="E41" s="176" t="s">
        <v>211</v>
      </c>
      <c r="F41" s="43" t="s">
        <v>211</v>
      </c>
      <c r="G41" s="43"/>
      <c r="H41" s="43"/>
      <c r="I41" s="43"/>
      <c r="J41" s="55"/>
    </row>
    <row r="42" spans="1:10" ht="15.75">
      <c r="A42" s="43">
        <v>6</v>
      </c>
      <c r="B42" s="43" t="s">
        <v>110</v>
      </c>
      <c r="C42" s="43"/>
      <c r="D42" s="43"/>
      <c r="E42" s="176"/>
      <c r="F42" s="43"/>
      <c r="G42" s="43"/>
      <c r="H42" s="43"/>
      <c r="I42" s="43"/>
      <c r="J42" s="55">
        <v>0</v>
      </c>
    </row>
    <row r="43" spans="1:10" ht="15.75">
      <c r="A43" s="43">
        <v>6.1</v>
      </c>
      <c r="B43" s="43"/>
      <c r="C43" s="43" t="s">
        <v>111</v>
      </c>
      <c r="D43" s="43"/>
      <c r="E43" s="176" t="s">
        <v>210</v>
      </c>
      <c r="F43" s="43" t="s">
        <v>210</v>
      </c>
      <c r="G43" s="43"/>
      <c r="H43" s="43"/>
      <c r="I43" s="43"/>
      <c r="J43" s="55">
        <v>0</v>
      </c>
    </row>
    <row r="44" spans="1:10" ht="31.5">
      <c r="A44" s="43">
        <v>6.2</v>
      </c>
      <c r="B44" s="43"/>
      <c r="C44" s="47" t="s">
        <v>112</v>
      </c>
      <c r="D44" s="43"/>
      <c r="E44" s="176" t="s">
        <v>213</v>
      </c>
      <c r="F44" s="177" t="s">
        <v>213</v>
      </c>
      <c r="G44" s="43"/>
      <c r="H44" s="43"/>
      <c r="I44" s="43"/>
      <c r="J44" s="55">
        <v>0</v>
      </c>
    </row>
    <row r="45" spans="1:10" ht="15.75">
      <c r="A45" s="43">
        <v>6.3</v>
      </c>
      <c r="B45" s="43"/>
      <c r="C45" s="47" t="s">
        <v>113</v>
      </c>
      <c r="D45" s="43"/>
      <c r="E45" s="46">
        <v>40218</v>
      </c>
      <c r="F45" s="44">
        <v>40423</v>
      </c>
      <c r="G45" s="43"/>
      <c r="H45" s="43"/>
      <c r="I45" s="43"/>
      <c r="J45" s="55"/>
    </row>
    <row r="46" spans="1:10" ht="31.5">
      <c r="A46" s="43"/>
      <c r="B46" s="43"/>
      <c r="C46" s="47" t="s">
        <v>114</v>
      </c>
      <c r="D46" s="43"/>
      <c r="E46" s="46">
        <v>40218</v>
      </c>
      <c r="F46" s="44">
        <v>40423</v>
      </c>
      <c r="G46" s="43"/>
      <c r="H46" s="43"/>
      <c r="I46" s="43"/>
      <c r="J46" s="55"/>
    </row>
    <row r="47" spans="1:10" ht="15.75">
      <c r="A47" s="43">
        <v>7</v>
      </c>
      <c r="B47" s="43" t="s">
        <v>143</v>
      </c>
      <c r="C47" s="43"/>
      <c r="D47" s="43"/>
      <c r="E47" s="176"/>
      <c r="F47" s="43"/>
      <c r="G47" s="43"/>
      <c r="H47" s="43"/>
      <c r="I47" s="43"/>
      <c r="J47" s="55">
        <v>0</v>
      </c>
    </row>
    <row r="48" spans="1:10" ht="15.75">
      <c r="A48" s="43" t="s">
        <v>214</v>
      </c>
      <c r="B48" s="43"/>
      <c r="C48" s="43" t="s">
        <v>215</v>
      </c>
      <c r="D48" s="43"/>
      <c r="E48" s="176">
        <v>40459</v>
      </c>
      <c r="F48" s="43" t="s">
        <v>179</v>
      </c>
      <c r="G48" s="43"/>
      <c r="H48" s="43"/>
      <c r="I48" s="43"/>
      <c r="J48" s="55"/>
    </row>
    <row r="49" spans="1:10" ht="15.75">
      <c r="A49" s="43">
        <v>7.1</v>
      </c>
      <c r="B49" s="43"/>
      <c r="C49" s="43" t="s">
        <v>144</v>
      </c>
      <c r="D49" s="43"/>
      <c r="E49" s="176" t="s">
        <v>179</v>
      </c>
      <c r="F49" s="43" t="s">
        <v>179</v>
      </c>
      <c r="G49" s="43"/>
      <c r="H49" s="43"/>
      <c r="I49" s="43"/>
      <c r="J49" s="55">
        <v>0</v>
      </c>
    </row>
    <row r="50" spans="1:10" ht="15.75">
      <c r="A50" s="43">
        <v>7.2</v>
      </c>
      <c r="B50" s="43"/>
      <c r="C50" s="43" t="s">
        <v>145</v>
      </c>
      <c r="D50" s="43"/>
      <c r="E50" s="176" t="s">
        <v>216</v>
      </c>
      <c r="F50" s="43" t="s">
        <v>216</v>
      </c>
      <c r="G50" s="43"/>
      <c r="H50" s="43"/>
      <c r="I50" s="43"/>
      <c r="J50" s="55"/>
    </row>
    <row r="51" spans="1:10" ht="15.75">
      <c r="A51" s="43">
        <v>7.3</v>
      </c>
      <c r="B51" s="43"/>
      <c r="C51" s="43" t="s">
        <v>146</v>
      </c>
      <c r="D51" s="43"/>
      <c r="E51" s="176" t="s">
        <v>180</v>
      </c>
      <c r="F51" s="43" t="s">
        <v>180</v>
      </c>
      <c r="G51" s="43"/>
      <c r="H51" s="43"/>
      <c r="I51" s="43"/>
      <c r="J51" s="55"/>
    </row>
    <row r="52" spans="1:10" ht="15.75">
      <c r="A52" s="43"/>
      <c r="B52" s="43"/>
      <c r="C52" s="43" t="s">
        <v>190</v>
      </c>
      <c r="D52" s="43"/>
      <c r="E52" s="46">
        <v>40422</v>
      </c>
      <c r="F52" s="182">
        <v>40424</v>
      </c>
      <c r="G52" s="43"/>
      <c r="H52" s="43"/>
      <c r="I52" s="43"/>
      <c r="J52" s="55">
        <v>0</v>
      </c>
    </row>
    <row r="53" spans="1:10" ht="15.75">
      <c r="A53" s="43"/>
      <c r="B53" s="43"/>
      <c r="C53" s="43"/>
      <c r="D53" s="43"/>
      <c r="E53" s="46"/>
      <c r="F53" s="45"/>
      <c r="G53" s="43"/>
      <c r="H53" s="43"/>
      <c r="I53" s="43"/>
      <c r="J53" s="55">
        <v>0</v>
      </c>
    </row>
    <row r="54" spans="1:10" ht="29.25">
      <c r="A54" s="43">
        <v>8</v>
      </c>
      <c r="B54" s="48" t="s">
        <v>169</v>
      </c>
      <c r="C54" s="43"/>
      <c r="D54" s="43"/>
      <c r="E54" s="176"/>
      <c r="F54" s="43"/>
      <c r="G54" s="43"/>
      <c r="H54" s="43"/>
      <c r="I54" s="43"/>
      <c r="J54" s="55">
        <v>0</v>
      </c>
    </row>
    <row r="55" spans="1:10" ht="15.75">
      <c r="A55" s="43">
        <v>8.1</v>
      </c>
      <c r="B55" s="43"/>
      <c r="C55" s="43" t="s">
        <v>170</v>
      </c>
      <c r="D55" s="43" t="s">
        <v>177</v>
      </c>
      <c r="E55" s="176">
        <v>40217</v>
      </c>
      <c r="F55" s="176">
        <v>40217</v>
      </c>
      <c r="G55" s="43"/>
      <c r="H55" s="43"/>
      <c r="I55" s="43"/>
      <c r="J55" s="55">
        <v>0</v>
      </c>
    </row>
    <row r="56" spans="1:10" ht="31.5">
      <c r="A56" s="43" t="s">
        <v>189</v>
      </c>
      <c r="B56" s="43"/>
      <c r="C56" s="47" t="s">
        <v>171</v>
      </c>
      <c r="D56" s="43" t="s">
        <v>177</v>
      </c>
      <c r="E56" s="176">
        <v>40217</v>
      </c>
      <c r="F56" s="176">
        <v>40217</v>
      </c>
      <c r="G56" s="43"/>
      <c r="H56" s="43"/>
      <c r="I56" s="43"/>
      <c r="J56" s="55">
        <v>0</v>
      </c>
    </row>
    <row r="57" spans="1:10" ht="15.75">
      <c r="A57" s="43">
        <v>8.2</v>
      </c>
      <c r="B57" s="43"/>
      <c r="C57" s="43" t="s">
        <v>172</v>
      </c>
      <c r="D57" s="43" t="s">
        <v>177</v>
      </c>
      <c r="E57" s="176">
        <v>40245</v>
      </c>
      <c r="F57" s="176">
        <v>40245</v>
      </c>
      <c r="G57" s="43"/>
      <c r="H57" s="43"/>
      <c r="I57" s="43"/>
      <c r="J57" s="55">
        <v>0</v>
      </c>
    </row>
    <row r="58" spans="1:10" ht="15.75">
      <c r="A58" s="43">
        <v>8.3</v>
      </c>
      <c r="B58" s="43"/>
      <c r="C58" s="43" t="s">
        <v>173</v>
      </c>
      <c r="D58" s="43" t="s">
        <v>177</v>
      </c>
      <c r="E58" s="176">
        <v>40306</v>
      </c>
      <c r="F58" s="176">
        <v>40306</v>
      </c>
      <c r="G58" s="47"/>
      <c r="H58" s="43"/>
      <c r="I58" s="43"/>
      <c r="J58" s="55">
        <v>0</v>
      </c>
    </row>
    <row r="59" spans="1:10" ht="15.75">
      <c r="A59" s="43">
        <v>8.4</v>
      </c>
      <c r="B59" s="43"/>
      <c r="C59" s="43" t="s">
        <v>174</v>
      </c>
      <c r="D59" s="43" t="s">
        <v>177</v>
      </c>
      <c r="E59" s="176" t="s">
        <v>179</v>
      </c>
      <c r="F59" s="43" t="s">
        <v>179</v>
      </c>
      <c r="G59" s="47"/>
      <c r="H59" s="43"/>
      <c r="I59" s="43"/>
      <c r="J59" s="55">
        <v>0</v>
      </c>
    </row>
    <row r="60" spans="1:10" ht="15.75">
      <c r="A60" s="43">
        <v>8.5</v>
      </c>
      <c r="B60" s="43"/>
      <c r="C60" s="43" t="s">
        <v>175</v>
      </c>
      <c r="D60" s="43" t="s">
        <v>177</v>
      </c>
      <c r="E60" s="176" t="s">
        <v>180</v>
      </c>
      <c r="F60" s="43" t="s">
        <v>180</v>
      </c>
      <c r="G60" s="47"/>
      <c r="H60" s="43"/>
      <c r="I60" s="43"/>
      <c r="J60" s="55">
        <v>0</v>
      </c>
    </row>
    <row r="61" spans="1:10" ht="15.75">
      <c r="A61" s="43">
        <v>8.6</v>
      </c>
      <c r="B61" s="43"/>
      <c r="C61" s="43" t="s">
        <v>176</v>
      </c>
      <c r="D61" s="43" t="s">
        <v>177</v>
      </c>
      <c r="E61" s="176" t="s">
        <v>180</v>
      </c>
      <c r="F61" s="43" t="s">
        <v>180</v>
      </c>
      <c r="G61" s="47"/>
      <c r="H61" s="43"/>
      <c r="I61" s="43"/>
      <c r="J61" s="55">
        <v>0</v>
      </c>
    </row>
    <row r="62" spans="1:10" ht="15.75">
      <c r="A62" s="43"/>
      <c r="B62" s="43"/>
      <c r="C62" s="43"/>
      <c r="D62" s="43"/>
      <c r="E62" s="176"/>
      <c r="F62" s="43"/>
      <c r="G62" s="43"/>
      <c r="H62" s="43"/>
      <c r="I62" s="43"/>
      <c r="J62" s="55">
        <v>0</v>
      </c>
    </row>
    <row r="63" spans="1:10" ht="15.75">
      <c r="A63" s="43">
        <v>9</v>
      </c>
      <c r="B63" s="43" t="s">
        <v>130</v>
      </c>
      <c r="C63" s="47"/>
      <c r="D63" s="43"/>
      <c r="F63" s="2"/>
      <c r="G63" s="43"/>
      <c r="H63" s="43"/>
      <c r="I63" s="43"/>
      <c r="J63" s="55">
        <v>0</v>
      </c>
    </row>
    <row r="64" spans="1:10" ht="31.5">
      <c r="A64" s="43">
        <v>9.1</v>
      </c>
      <c r="B64" s="43"/>
      <c r="C64" s="47" t="s">
        <v>191</v>
      </c>
      <c r="D64" s="43" t="s">
        <v>178</v>
      </c>
      <c r="E64" s="176" t="s">
        <v>192</v>
      </c>
      <c r="F64" s="43" t="s">
        <v>192</v>
      </c>
      <c r="G64" s="43"/>
      <c r="H64" s="43"/>
      <c r="I64" s="43"/>
      <c r="J64" s="55">
        <v>0</v>
      </c>
    </row>
    <row r="65" spans="1:10" ht="15.75">
      <c r="A65" s="43">
        <v>9.2</v>
      </c>
      <c r="B65" s="43"/>
      <c r="C65" s="43" t="s">
        <v>193</v>
      </c>
      <c r="D65" s="43" t="s">
        <v>178</v>
      </c>
      <c r="E65" s="176">
        <v>40187</v>
      </c>
      <c r="F65" s="176">
        <v>40187</v>
      </c>
      <c r="G65" s="43"/>
      <c r="H65" s="43"/>
      <c r="I65" s="43"/>
      <c r="J65" s="55">
        <v>0</v>
      </c>
    </row>
    <row r="66" spans="1:10" ht="15.75">
      <c r="A66" s="178">
        <v>9.3</v>
      </c>
      <c r="B66" s="179"/>
      <c r="C66" s="43" t="s">
        <v>194</v>
      </c>
      <c r="D66" s="43" t="s">
        <v>195</v>
      </c>
      <c r="E66" s="176">
        <v>40246</v>
      </c>
      <c r="F66" s="176">
        <v>40337</v>
      </c>
      <c r="G66" s="43"/>
      <c r="H66" s="43"/>
      <c r="I66" s="179"/>
      <c r="J66" s="180"/>
    </row>
    <row r="67" spans="1:10" ht="15.75">
      <c r="A67" s="178">
        <v>9.4</v>
      </c>
      <c r="B67" s="179"/>
      <c r="C67" s="43" t="s">
        <v>196</v>
      </c>
      <c r="D67" s="43" t="s">
        <v>197</v>
      </c>
      <c r="E67" s="176" t="s">
        <v>198</v>
      </c>
      <c r="F67" s="176" t="s">
        <v>199</v>
      </c>
      <c r="G67" s="43"/>
      <c r="H67" s="43"/>
      <c r="I67" s="179"/>
      <c r="J67" s="180"/>
    </row>
    <row r="68" spans="1:10" ht="15.75">
      <c r="A68" s="178"/>
      <c r="B68" s="179"/>
      <c r="C68" s="43"/>
      <c r="D68" s="43"/>
      <c r="E68" s="176"/>
      <c r="F68" s="176"/>
      <c r="G68" s="43"/>
      <c r="H68" s="43"/>
      <c r="I68" s="179"/>
      <c r="J68" s="180"/>
    </row>
    <row r="69" spans="1:10" ht="15.75">
      <c r="A69" s="178"/>
      <c r="B69" s="179"/>
      <c r="C69" s="43"/>
      <c r="D69" s="43"/>
      <c r="E69" s="176"/>
      <c r="F69" s="176"/>
      <c r="G69" s="43"/>
      <c r="H69" s="43"/>
      <c r="I69" s="179"/>
      <c r="J69" s="180"/>
    </row>
    <row r="70" spans="1:10" ht="18.75">
      <c r="A70" s="210" t="s">
        <v>0</v>
      </c>
      <c r="B70" s="211"/>
      <c r="C70" s="211"/>
      <c r="D70" s="211"/>
      <c r="E70" s="211"/>
      <c r="F70" s="211"/>
      <c r="G70" s="211"/>
      <c r="H70" s="211"/>
      <c r="I70" s="212"/>
      <c r="J70" s="56">
        <f>SUM(J6:J65)</f>
        <v>0</v>
      </c>
    </row>
  </sheetData>
  <sheetProtection/>
  <mergeCells count="3">
    <mergeCell ref="A70:I70"/>
    <mergeCell ref="A4:J4"/>
    <mergeCell ref="A1:O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G70"/>
  <sheetViews>
    <sheetView tabSelected="1" zoomScalePageLayoutView="0" workbookViewId="0" topLeftCell="A1">
      <pane xSplit="1" ySplit="7" topLeftCell="B54" activePane="bottomRight" state="frozen"/>
      <selection pane="topLeft" activeCell="A1" sqref="A1"/>
      <selection pane="topRight" activeCell="B1" sqref="B1"/>
      <selection pane="bottomLeft" activeCell="A8" sqref="A8"/>
      <selection pane="bottomRight" activeCell="BD68" sqref="BD68"/>
    </sheetView>
  </sheetViews>
  <sheetFormatPr defaultColWidth="9.140625" defaultRowHeight="15"/>
  <cols>
    <col min="2" max="2" width="30.140625" style="0" customWidth="1"/>
    <col min="3" max="3" width="36.00390625" style="188" customWidth="1"/>
    <col min="57" max="58" width="9.28125" style="0" customWidth="1"/>
  </cols>
  <sheetData>
    <row r="1" spans="1:3" ht="20.25">
      <c r="A1" s="214" t="s">
        <v>228</v>
      </c>
      <c r="B1" s="215"/>
      <c r="C1" s="215"/>
    </row>
    <row r="2" ht="21">
      <c r="A2" s="49" t="s">
        <v>41</v>
      </c>
    </row>
    <row r="3" ht="15.75">
      <c r="A3" s="1"/>
    </row>
    <row r="4" spans="1:3" ht="16.5" thickBot="1">
      <c r="A4" s="223"/>
      <c r="B4" s="223"/>
      <c r="C4" s="223"/>
    </row>
    <row r="5" spans="4:59" ht="15.75" thickBot="1">
      <c r="D5" s="216"/>
      <c r="E5" s="216"/>
      <c r="F5" s="216"/>
      <c r="G5" s="216"/>
      <c r="H5" s="216"/>
      <c r="I5" s="216"/>
      <c r="J5" s="216" t="s">
        <v>42</v>
      </c>
      <c r="K5" s="216"/>
      <c r="L5" s="216"/>
      <c r="M5" s="216"/>
      <c r="N5" s="216"/>
      <c r="O5" s="216"/>
      <c r="P5" s="216"/>
      <c r="Q5" s="216" t="s">
        <v>42</v>
      </c>
      <c r="R5" s="216"/>
      <c r="S5" s="216"/>
      <c r="T5" s="216"/>
      <c r="U5" s="216"/>
      <c r="V5" s="216"/>
      <c r="W5" s="216"/>
      <c r="X5" s="216" t="s">
        <v>42</v>
      </c>
      <c r="Y5" s="216"/>
      <c r="Z5" s="216"/>
      <c r="AA5" s="216"/>
      <c r="AB5" s="216"/>
      <c r="AC5" s="216"/>
      <c r="AD5" s="216"/>
      <c r="AE5" s="216" t="s">
        <v>42</v>
      </c>
      <c r="AF5" s="216"/>
      <c r="AG5" s="216"/>
      <c r="AH5" s="216"/>
      <c r="AI5" s="216"/>
      <c r="AJ5" s="216"/>
      <c r="AK5" s="216"/>
      <c r="AL5" s="216" t="s">
        <v>42</v>
      </c>
      <c r="AM5" s="216"/>
      <c r="AN5" s="216"/>
      <c r="AO5" s="216"/>
      <c r="AP5" s="216"/>
      <c r="AQ5" s="216"/>
      <c r="AR5" s="216"/>
      <c r="AS5" s="216" t="s">
        <v>42</v>
      </c>
      <c r="AT5" s="216"/>
      <c r="AU5" s="216"/>
      <c r="AV5" s="216"/>
      <c r="AW5" s="216"/>
      <c r="AX5" s="216"/>
      <c r="AY5" s="216"/>
      <c r="AZ5" s="216" t="s">
        <v>42</v>
      </c>
      <c r="BA5" s="216"/>
      <c r="BB5" s="216"/>
      <c r="BC5" s="216"/>
      <c r="BD5" s="216"/>
      <c r="BE5" s="216"/>
      <c r="BF5" s="216"/>
      <c r="BG5" s="216" t="s">
        <v>42</v>
      </c>
    </row>
    <row r="6" spans="1:59" ht="15.75" thickBot="1">
      <c r="A6" s="217" t="s">
        <v>31</v>
      </c>
      <c r="B6" s="219" t="s">
        <v>32</v>
      </c>
      <c r="C6" s="221" t="s">
        <v>33</v>
      </c>
      <c r="D6" s="198">
        <v>40379</v>
      </c>
      <c r="E6" s="198">
        <v>40380</v>
      </c>
      <c r="F6" s="198">
        <v>40381</v>
      </c>
      <c r="G6" s="198">
        <v>40382</v>
      </c>
      <c r="H6" s="198">
        <v>40383</v>
      </c>
      <c r="I6" s="198">
        <v>40384</v>
      </c>
      <c r="J6" s="198">
        <v>40385</v>
      </c>
      <c r="K6" s="198">
        <v>40386</v>
      </c>
      <c r="L6" s="198">
        <v>40387</v>
      </c>
      <c r="M6" s="198">
        <v>40388</v>
      </c>
      <c r="N6" s="198">
        <v>40389</v>
      </c>
      <c r="O6" s="198">
        <v>40390</v>
      </c>
      <c r="P6" s="198">
        <v>40391</v>
      </c>
      <c r="Q6" s="198">
        <v>40392</v>
      </c>
      <c r="R6" s="198">
        <v>40393</v>
      </c>
      <c r="S6" s="198">
        <v>40394</v>
      </c>
      <c r="T6" s="198">
        <v>40395</v>
      </c>
      <c r="U6" s="198">
        <v>40396</v>
      </c>
      <c r="V6" s="198">
        <v>40397</v>
      </c>
      <c r="W6" s="198">
        <v>40398</v>
      </c>
      <c r="X6" s="198">
        <v>40399</v>
      </c>
      <c r="Y6" s="198">
        <v>40400</v>
      </c>
      <c r="Z6" s="198">
        <v>40401</v>
      </c>
      <c r="AA6" s="198">
        <v>40402</v>
      </c>
      <c r="AB6" s="198">
        <v>40403</v>
      </c>
      <c r="AC6" s="198">
        <v>40404</v>
      </c>
      <c r="AD6" s="198">
        <v>40405</v>
      </c>
      <c r="AE6" s="198">
        <v>40406</v>
      </c>
      <c r="AF6" s="198">
        <v>40407</v>
      </c>
      <c r="AG6" s="198">
        <v>40408</v>
      </c>
      <c r="AH6" s="198">
        <v>40409</v>
      </c>
      <c r="AI6" s="198">
        <v>40410</v>
      </c>
      <c r="AJ6" s="198">
        <v>40411</v>
      </c>
      <c r="AK6" s="198">
        <v>40412</v>
      </c>
      <c r="AL6" s="198">
        <v>40413</v>
      </c>
      <c r="AM6" s="198">
        <v>40414</v>
      </c>
      <c r="AN6" s="198">
        <v>40415</v>
      </c>
      <c r="AO6" s="198">
        <v>40416</v>
      </c>
      <c r="AP6" s="198">
        <v>40417</v>
      </c>
      <c r="AQ6" s="198">
        <v>40418</v>
      </c>
      <c r="AR6" s="198">
        <v>40419</v>
      </c>
      <c r="AS6" s="198">
        <v>40420</v>
      </c>
      <c r="AT6" s="198">
        <v>40421</v>
      </c>
      <c r="AU6" s="198">
        <v>40422</v>
      </c>
      <c r="AV6" s="198">
        <v>40423</v>
      </c>
      <c r="AW6" s="198">
        <v>40424</v>
      </c>
      <c r="AX6" s="198">
        <v>40425</v>
      </c>
      <c r="AY6" s="198">
        <v>40426</v>
      </c>
      <c r="AZ6" s="198">
        <v>40427</v>
      </c>
      <c r="BA6" s="198">
        <v>40428</v>
      </c>
      <c r="BB6" s="198">
        <v>40429</v>
      </c>
      <c r="BC6" s="198">
        <v>40430</v>
      </c>
      <c r="BD6" s="198">
        <v>40431</v>
      </c>
      <c r="BE6" s="198">
        <v>40432</v>
      </c>
      <c r="BF6" s="198">
        <v>40433</v>
      </c>
      <c r="BG6" s="198">
        <v>40434</v>
      </c>
    </row>
    <row r="7" spans="1:59" ht="15.75" thickBot="1">
      <c r="A7" s="218"/>
      <c r="B7" s="220"/>
      <c r="C7" s="222"/>
      <c r="D7" s="52"/>
      <c r="E7" s="52"/>
      <c r="F7" s="52"/>
      <c r="G7" s="52"/>
      <c r="H7" s="53"/>
      <c r="I7" s="53"/>
      <c r="J7" s="52"/>
      <c r="K7" s="52"/>
      <c r="L7" s="52"/>
      <c r="M7" s="52"/>
      <c r="N7" s="52"/>
      <c r="O7" s="53"/>
      <c r="P7" s="53"/>
      <c r="Q7" s="52"/>
      <c r="R7" s="52"/>
      <c r="S7" s="52"/>
      <c r="T7" s="52"/>
      <c r="U7" s="52"/>
      <c r="V7" s="53"/>
      <c r="W7" s="53"/>
      <c r="X7" s="52"/>
      <c r="Y7" s="52"/>
      <c r="Z7" s="52"/>
      <c r="AA7" s="52"/>
      <c r="AB7" s="52"/>
      <c r="AC7" s="53"/>
      <c r="AD7" s="53"/>
      <c r="AE7" s="52"/>
      <c r="AF7" s="52"/>
      <c r="AG7" s="52"/>
      <c r="AH7" s="52"/>
      <c r="AI7" s="52"/>
      <c r="AJ7" s="53"/>
      <c r="AK7" s="53"/>
      <c r="AL7" s="52"/>
      <c r="AM7" s="52"/>
      <c r="AN7" s="52"/>
      <c r="AO7" s="52"/>
      <c r="AP7" s="52"/>
      <c r="AQ7" s="53"/>
      <c r="AR7" s="53"/>
      <c r="AS7" s="52"/>
      <c r="AT7" s="52"/>
      <c r="AU7" s="52"/>
      <c r="AV7" s="52"/>
      <c r="AW7" s="52"/>
      <c r="AX7" s="53"/>
      <c r="AY7" s="53"/>
      <c r="AZ7" s="52"/>
      <c r="BA7" s="52"/>
      <c r="BB7" s="52"/>
      <c r="BC7" s="52"/>
      <c r="BD7" s="52"/>
      <c r="BE7" s="53"/>
      <c r="BF7" s="53"/>
      <c r="BG7" s="52"/>
    </row>
    <row r="8" spans="1:59" ht="15.75">
      <c r="A8" s="57">
        <f>Activity!A6</f>
        <v>1</v>
      </c>
      <c r="B8" s="58" t="str">
        <f>Activity!B6</f>
        <v>Organize Venue</v>
      </c>
      <c r="C8" s="189">
        <f>Activity!C6</f>
        <v>0</v>
      </c>
      <c r="D8" s="2"/>
      <c r="E8" s="2"/>
      <c r="F8" s="2"/>
      <c r="G8" s="2"/>
      <c r="H8" s="50"/>
      <c r="I8" s="50"/>
      <c r="J8" s="2"/>
      <c r="K8" s="2"/>
      <c r="L8" s="2"/>
      <c r="M8" s="2"/>
      <c r="N8" s="2"/>
      <c r="O8" s="50"/>
      <c r="P8" s="50"/>
      <c r="Q8" s="2"/>
      <c r="R8" s="2"/>
      <c r="S8" s="2"/>
      <c r="T8" s="2"/>
      <c r="U8" s="2"/>
      <c r="V8" s="50"/>
      <c r="W8" s="50"/>
      <c r="X8" s="2"/>
      <c r="Y8" s="2"/>
      <c r="Z8" s="2"/>
      <c r="AA8" s="2"/>
      <c r="AB8" s="2"/>
      <c r="AC8" s="50"/>
      <c r="AD8" s="50"/>
      <c r="AE8" s="2"/>
      <c r="AF8" s="2"/>
      <c r="AG8" s="2"/>
      <c r="AH8" s="2"/>
      <c r="AI8" s="2"/>
      <c r="AJ8" s="50"/>
      <c r="AK8" s="50"/>
      <c r="AL8" s="2"/>
      <c r="AM8" s="2"/>
      <c r="AN8" s="2"/>
      <c r="AO8" s="2"/>
      <c r="AP8" s="2"/>
      <c r="AQ8" s="50"/>
      <c r="AR8" s="50"/>
      <c r="AS8" s="2"/>
      <c r="AT8" s="2"/>
      <c r="AU8" s="2"/>
      <c r="AV8" s="2"/>
      <c r="AW8" s="2"/>
      <c r="AX8" s="50"/>
      <c r="AY8" s="50"/>
      <c r="AZ8" s="2"/>
      <c r="BA8" s="2"/>
      <c r="BB8" s="2"/>
      <c r="BC8" s="2"/>
      <c r="BD8" s="2"/>
      <c r="BE8" s="50"/>
      <c r="BF8" s="50"/>
      <c r="BG8" s="2"/>
    </row>
    <row r="9" spans="1:59" ht="31.5">
      <c r="A9" s="59">
        <f>Activity!A7</f>
        <v>1.1</v>
      </c>
      <c r="B9" s="60">
        <f>Activity!B7</f>
        <v>0</v>
      </c>
      <c r="C9" s="162" t="str">
        <f>Activity!C7</f>
        <v>Check if Bafokeng Civic Center is available</v>
      </c>
      <c r="D9" s="2"/>
      <c r="E9" s="2"/>
      <c r="F9" s="2"/>
      <c r="G9" s="181"/>
      <c r="H9" s="50"/>
      <c r="I9" s="50"/>
      <c r="J9" s="2"/>
      <c r="K9" s="2"/>
      <c r="L9" s="2"/>
      <c r="M9" s="2"/>
      <c r="N9" s="2"/>
      <c r="O9" s="50"/>
      <c r="P9" s="50"/>
      <c r="Q9" s="2"/>
      <c r="R9" s="2"/>
      <c r="S9" s="2"/>
      <c r="T9" s="2"/>
      <c r="U9" s="2"/>
      <c r="V9" s="50"/>
      <c r="W9" s="50"/>
      <c r="X9" s="2"/>
      <c r="Y9" s="2"/>
      <c r="Z9" s="2"/>
      <c r="AA9" s="2"/>
      <c r="AB9" s="2"/>
      <c r="AC9" s="50"/>
      <c r="AD9" s="50"/>
      <c r="AE9" s="2"/>
      <c r="AF9" s="2"/>
      <c r="AG9" s="2"/>
      <c r="AH9" s="2"/>
      <c r="AI9" s="2"/>
      <c r="AJ9" s="50"/>
      <c r="AK9" s="50"/>
      <c r="AL9" s="2"/>
      <c r="AM9" s="2"/>
      <c r="AN9" s="2"/>
      <c r="AO9" s="2"/>
      <c r="AP9" s="2"/>
      <c r="AQ9" s="50"/>
      <c r="AR9" s="50"/>
      <c r="AS9" s="2"/>
      <c r="AT9" s="2"/>
      <c r="AU9" s="2"/>
      <c r="AV9" s="2"/>
      <c r="AW9" s="2"/>
      <c r="AX9" s="50"/>
      <c r="AY9" s="50"/>
      <c r="AZ9" s="2"/>
      <c r="BA9" s="2"/>
      <c r="BB9" s="2"/>
      <c r="BC9" s="2"/>
      <c r="BD9" s="2"/>
      <c r="BE9" s="50"/>
      <c r="BF9" s="50"/>
      <c r="BG9" s="2"/>
    </row>
    <row r="10" spans="1:59" ht="15.75">
      <c r="A10" s="59" t="str">
        <f>Activity!A8</f>
        <v>1.1.1</v>
      </c>
      <c r="B10" s="60">
        <f>Activity!B8</f>
        <v>0</v>
      </c>
      <c r="C10" s="162" t="str">
        <f>Activity!C8</f>
        <v>Make a booking </v>
      </c>
      <c r="D10" s="2"/>
      <c r="E10" s="2"/>
      <c r="F10" s="2"/>
      <c r="G10" s="181"/>
      <c r="H10" s="50"/>
      <c r="I10" s="50"/>
      <c r="J10" s="2"/>
      <c r="K10" s="2"/>
      <c r="L10" s="2"/>
      <c r="M10" s="2"/>
      <c r="N10" s="2"/>
      <c r="O10" s="50"/>
      <c r="P10" s="50"/>
      <c r="Q10" s="2"/>
      <c r="R10" s="2"/>
      <c r="S10" s="2"/>
      <c r="T10" s="2"/>
      <c r="U10" s="2"/>
      <c r="V10" s="50"/>
      <c r="W10" s="50"/>
      <c r="X10" s="2"/>
      <c r="Y10" s="2"/>
      <c r="Z10" s="2"/>
      <c r="AA10" s="2"/>
      <c r="AB10" s="2"/>
      <c r="AC10" s="50"/>
      <c r="AD10" s="50"/>
      <c r="AE10" s="2"/>
      <c r="AF10" s="2"/>
      <c r="AG10" s="2"/>
      <c r="AH10" s="2"/>
      <c r="AI10" s="2"/>
      <c r="AJ10" s="50"/>
      <c r="AK10" s="50"/>
      <c r="AL10" s="2"/>
      <c r="AM10" s="2"/>
      <c r="AN10" s="2"/>
      <c r="AO10" s="2"/>
      <c r="AP10" s="2"/>
      <c r="AQ10" s="50"/>
      <c r="AR10" s="50"/>
      <c r="AS10" s="2"/>
      <c r="AT10" s="2"/>
      <c r="AU10" s="2"/>
      <c r="AV10" s="2"/>
      <c r="AW10" s="2"/>
      <c r="AX10" s="50"/>
      <c r="AY10" s="50"/>
      <c r="AZ10" s="2"/>
      <c r="BA10" s="2"/>
      <c r="BB10" s="2"/>
      <c r="BC10" s="2"/>
      <c r="BD10" s="2"/>
      <c r="BE10" s="50"/>
      <c r="BF10" s="50"/>
      <c r="BG10" s="2"/>
    </row>
    <row r="11" spans="1:59" ht="31.5">
      <c r="A11" s="59">
        <f>Activity!A9</f>
        <v>0</v>
      </c>
      <c r="B11" s="60">
        <f>Activity!B9</f>
        <v>0</v>
      </c>
      <c r="C11" s="162" t="str">
        <f>Activity!C9</f>
        <v>Confirm booking with Mr Tshose/Katane</v>
      </c>
      <c r="D11" s="2"/>
      <c r="E11" s="2"/>
      <c r="F11" s="2"/>
      <c r="G11" s="2"/>
      <c r="H11" s="181"/>
      <c r="I11" s="50"/>
      <c r="J11" s="2"/>
      <c r="K11" s="2"/>
      <c r="L11" s="2"/>
      <c r="M11" s="2"/>
      <c r="N11" s="2"/>
      <c r="O11" s="50"/>
      <c r="P11" s="50"/>
      <c r="Q11" s="2"/>
      <c r="R11" s="2"/>
      <c r="S11" s="2"/>
      <c r="T11" s="2"/>
      <c r="U11" s="2"/>
      <c r="V11" s="50"/>
      <c r="W11" s="50"/>
      <c r="X11" s="2"/>
      <c r="Y11" s="2"/>
      <c r="Z11" s="2"/>
      <c r="AA11" s="2"/>
      <c r="AB11" s="2"/>
      <c r="AC11" s="50"/>
      <c r="AD11" s="50"/>
      <c r="AE11" s="2"/>
      <c r="AF11" s="2"/>
      <c r="AG11" s="2"/>
      <c r="AH11" s="2"/>
      <c r="AI11" s="2"/>
      <c r="AJ11" s="50"/>
      <c r="AK11" s="50"/>
      <c r="AL11" s="2"/>
      <c r="AM11" s="2"/>
      <c r="AN11" s="2"/>
      <c r="AO11" s="2"/>
      <c r="AP11" s="2"/>
      <c r="AQ11" s="50"/>
      <c r="AR11" s="50"/>
      <c r="AS11" s="2"/>
      <c r="AT11" s="2"/>
      <c r="AU11" s="2"/>
      <c r="AV11" s="2"/>
      <c r="AW11" s="2"/>
      <c r="AX11" s="50"/>
      <c r="AY11" s="50"/>
      <c r="AZ11" s="2"/>
      <c r="BA11" s="2"/>
      <c r="BB11" s="2"/>
      <c r="BC11" s="2"/>
      <c r="BD11" s="2"/>
      <c r="BE11" s="50"/>
      <c r="BF11" s="50"/>
      <c r="BG11" s="2"/>
    </row>
    <row r="12" spans="1:59" ht="15.75">
      <c r="A12" s="59">
        <f>Activity!A10</f>
        <v>0</v>
      </c>
      <c r="B12" s="60">
        <f>Activity!B10</f>
        <v>0</v>
      </c>
      <c r="C12" s="162" t="str">
        <f>Activity!C10</f>
        <v>Book venue for Rehearsals</v>
      </c>
      <c r="D12" s="2"/>
      <c r="E12" s="2"/>
      <c r="F12" s="2"/>
      <c r="G12" s="2"/>
      <c r="H12" s="50"/>
      <c r="I12" s="50"/>
      <c r="J12" s="2"/>
      <c r="K12" s="2"/>
      <c r="L12" s="2"/>
      <c r="M12" s="2"/>
      <c r="N12" s="2"/>
      <c r="O12" s="50"/>
      <c r="P12" s="50"/>
      <c r="Q12" s="2"/>
      <c r="R12" s="2"/>
      <c r="S12" s="2"/>
      <c r="T12" s="2"/>
      <c r="U12" s="2"/>
      <c r="V12" s="50"/>
      <c r="W12" s="50"/>
      <c r="X12" s="2"/>
      <c r="Y12" s="2"/>
      <c r="Z12" s="2"/>
      <c r="AA12" s="2"/>
      <c r="AB12" s="2"/>
      <c r="AC12" s="50"/>
      <c r="AD12" s="50"/>
      <c r="AE12" s="2"/>
      <c r="AF12" s="2"/>
      <c r="AG12" s="2"/>
      <c r="AH12" s="2"/>
      <c r="AI12" s="2"/>
      <c r="AJ12" s="50"/>
      <c r="AK12" s="181"/>
      <c r="AL12" s="2"/>
      <c r="AM12" s="2"/>
      <c r="AN12" s="2"/>
      <c r="AO12" s="2"/>
      <c r="AP12" s="2"/>
      <c r="AQ12" s="50"/>
      <c r="AR12" s="50"/>
      <c r="AS12" s="2"/>
      <c r="AT12" s="2"/>
      <c r="AU12" s="2"/>
      <c r="AV12" s="2"/>
      <c r="AW12" s="2"/>
      <c r="AX12" s="50"/>
      <c r="AY12" s="50"/>
      <c r="AZ12" s="2"/>
      <c r="BA12" s="2"/>
      <c r="BB12" s="2"/>
      <c r="BC12" s="2"/>
      <c r="BD12" s="2"/>
      <c r="BE12" s="50"/>
      <c r="BF12" s="50"/>
      <c r="BG12" s="2"/>
    </row>
    <row r="13" spans="1:59" ht="15.75">
      <c r="A13" s="59"/>
      <c r="B13" s="60"/>
      <c r="C13" s="190"/>
      <c r="D13" s="2"/>
      <c r="E13" s="2"/>
      <c r="F13" s="2"/>
      <c r="G13" s="2"/>
      <c r="H13" s="50"/>
      <c r="I13" s="50"/>
      <c r="J13" s="2"/>
      <c r="K13" s="2"/>
      <c r="L13" s="2"/>
      <c r="M13" s="2"/>
      <c r="N13" s="2"/>
      <c r="O13" s="50"/>
      <c r="P13" s="50"/>
      <c r="Q13" s="2"/>
      <c r="R13" s="2"/>
      <c r="S13" s="2"/>
      <c r="T13" s="2"/>
      <c r="U13" s="2"/>
      <c r="V13" s="50"/>
      <c r="W13" s="50"/>
      <c r="X13" s="2"/>
      <c r="Y13" s="2"/>
      <c r="Z13" s="2"/>
      <c r="AA13" s="2"/>
      <c r="AB13" s="2"/>
      <c r="AC13" s="50"/>
      <c r="AD13" s="50"/>
      <c r="AE13" s="2"/>
      <c r="AF13" s="2"/>
      <c r="AG13" s="2"/>
      <c r="AH13" s="2"/>
      <c r="AI13" s="2"/>
      <c r="AJ13" s="50"/>
      <c r="AK13" s="50"/>
      <c r="AL13" s="2"/>
      <c r="AM13" s="2"/>
      <c r="AN13" s="2"/>
      <c r="AO13" s="2"/>
      <c r="AP13" s="2"/>
      <c r="AQ13" s="50"/>
      <c r="AR13" s="50"/>
      <c r="AS13" s="2"/>
      <c r="AT13" s="2"/>
      <c r="AU13" s="2"/>
      <c r="AV13" s="2"/>
      <c r="AW13" s="2"/>
      <c r="AX13" s="50"/>
      <c r="AY13" s="50"/>
      <c r="AZ13" s="2"/>
      <c r="BA13" s="2"/>
      <c r="BB13" s="2"/>
      <c r="BC13" s="2"/>
      <c r="BD13" s="2"/>
      <c r="BE13" s="50"/>
      <c r="BF13" s="50"/>
      <c r="BG13" s="2"/>
    </row>
    <row r="14" spans="1:59" ht="15.75">
      <c r="A14" s="59">
        <f>Activity!A11</f>
        <v>2</v>
      </c>
      <c r="B14" s="60" t="str">
        <f>Activity!B11</f>
        <v>Organize Transport</v>
      </c>
      <c r="C14" s="162">
        <f>Activity!C11</f>
        <v>0</v>
      </c>
      <c r="D14" s="2"/>
      <c r="E14" s="2"/>
      <c r="F14" s="2"/>
      <c r="G14" s="2"/>
      <c r="H14" s="50"/>
      <c r="I14" s="50"/>
      <c r="J14" s="2"/>
      <c r="K14" s="2"/>
      <c r="L14" s="2"/>
      <c r="M14" s="2"/>
      <c r="N14" s="2"/>
      <c r="O14" s="50"/>
      <c r="P14" s="50"/>
      <c r="Q14" s="2"/>
      <c r="R14" s="2"/>
      <c r="S14" s="2"/>
      <c r="T14" s="2"/>
      <c r="U14" s="2"/>
      <c r="V14" s="50"/>
      <c r="W14" s="50"/>
      <c r="X14" s="2"/>
      <c r="Y14" s="2"/>
      <c r="Z14" s="2"/>
      <c r="AA14" s="2"/>
      <c r="AB14" s="2"/>
      <c r="AC14" s="50"/>
      <c r="AD14" s="50"/>
      <c r="AE14" s="2"/>
      <c r="AF14" s="2"/>
      <c r="AG14" s="2"/>
      <c r="AH14" s="2"/>
      <c r="AI14" s="2"/>
      <c r="AJ14" s="50"/>
      <c r="AK14" s="50"/>
      <c r="AL14" s="2"/>
      <c r="AM14" s="2"/>
      <c r="AN14" s="2"/>
      <c r="AO14" s="2"/>
      <c r="AP14" s="2"/>
      <c r="AQ14" s="50"/>
      <c r="AR14" s="50"/>
      <c r="AS14" s="2"/>
      <c r="AT14" s="2"/>
      <c r="AU14" s="2"/>
      <c r="AV14" s="2"/>
      <c r="AW14" s="2"/>
      <c r="AX14" s="50"/>
      <c r="AY14" s="50"/>
      <c r="AZ14" s="2"/>
      <c r="BA14" s="2"/>
      <c r="BB14" s="2"/>
      <c r="BC14" s="2"/>
      <c r="BD14" s="2"/>
      <c r="BE14" s="50"/>
      <c r="BF14" s="50"/>
      <c r="BG14" s="2"/>
    </row>
    <row r="15" spans="1:59" ht="31.5">
      <c r="A15" s="59">
        <f>Activity!A12</f>
        <v>2.1</v>
      </c>
      <c r="B15" s="60">
        <f>Activity!B12</f>
        <v>0</v>
      </c>
      <c r="C15" s="162" t="str">
        <f>Activity!C12</f>
        <v>Check if transport is available with the transport officer</v>
      </c>
      <c r="D15" s="2"/>
      <c r="E15" s="2"/>
      <c r="F15" s="2"/>
      <c r="G15" s="2"/>
      <c r="H15" s="50"/>
      <c r="I15" s="50"/>
      <c r="J15" s="2"/>
      <c r="K15" s="2"/>
      <c r="L15" s="2"/>
      <c r="M15" s="2"/>
      <c r="N15" s="2"/>
      <c r="O15" s="50"/>
      <c r="P15" s="50"/>
      <c r="Q15" s="2"/>
      <c r="R15" s="2"/>
      <c r="S15" s="2"/>
      <c r="T15" s="2"/>
      <c r="U15" s="2"/>
      <c r="V15" s="50"/>
      <c r="W15" s="50"/>
      <c r="X15" s="2"/>
      <c r="Y15" s="181"/>
      <c r="Z15" s="2"/>
      <c r="AA15" s="51"/>
      <c r="AB15" s="2"/>
      <c r="AC15" s="50"/>
      <c r="AD15" s="50"/>
      <c r="AE15" s="2"/>
      <c r="AF15" s="2"/>
      <c r="AG15" s="2"/>
      <c r="AH15" s="2"/>
      <c r="AI15" s="2"/>
      <c r="AJ15" s="50"/>
      <c r="AK15" s="50"/>
      <c r="AL15" s="2"/>
      <c r="AM15" s="2"/>
      <c r="AN15" s="2"/>
      <c r="AO15" s="2"/>
      <c r="AP15" s="2"/>
      <c r="AQ15" s="50"/>
      <c r="AR15" s="50"/>
      <c r="AS15" s="2"/>
      <c r="AT15" s="2"/>
      <c r="AU15" s="2"/>
      <c r="AV15" s="2"/>
      <c r="AW15" s="2"/>
      <c r="AX15" s="50"/>
      <c r="AY15" s="50"/>
      <c r="AZ15" s="2"/>
      <c r="BA15" s="2"/>
      <c r="BB15" s="2"/>
      <c r="BC15" s="2"/>
      <c r="BD15" s="2"/>
      <c r="BE15" s="50"/>
      <c r="BF15" s="50"/>
      <c r="BG15" s="2"/>
    </row>
    <row r="16" spans="1:59" ht="15.75">
      <c r="A16" s="59" t="str">
        <f>Activity!A14</f>
        <v>2.2.1</v>
      </c>
      <c r="B16" s="60">
        <f>Activity!B14</f>
        <v>0</v>
      </c>
      <c r="C16" s="162" t="str">
        <f>Activity!C14</f>
        <v>Make transport requisition</v>
      </c>
      <c r="D16" s="2"/>
      <c r="E16" s="2"/>
      <c r="F16" s="2"/>
      <c r="G16" s="2"/>
      <c r="H16" s="50"/>
      <c r="I16" s="50"/>
      <c r="J16" s="2"/>
      <c r="K16" s="2"/>
      <c r="L16" s="2"/>
      <c r="M16" s="2"/>
      <c r="N16" s="2"/>
      <c r="O16" s="50"/>
      <c r="P16" s="50"/>
      <c r="Q16" s="2"/>
      <c r="R16" s="2"/>
      <c r="S16" s="2"/>
      <c r="T16" s="2"/>
      <c r="U16" s="2"/>
      <c r="V16" s="50"/>
      <c r="W16" s="50"/>
      <c r="X16" s="2"/>
      <c r="Y16" s="181"/>
      <c r="Z16" s="2"/>
      <c r="AA16" s="51"/>
      <c r="AB16" s="2"/>
      <c r="AC16" s="50"/>
      <c r="AD16" s="50"/>
      <c r="AE16" s="2"/>
      <c r="AF16" s="2"/>
      <c r="AG16" s="2"/>
      <c r="AH16" s="2"/>
      <c r="AI16" s="2"/>
      <c r="AJ16" s="50"/>
      <c r="AK16" s="50"/>
      <c r="AL16" s="2"/>
      <c r="AM16" s="2"/>
      <c r="AN16" s="2"/>
      <c r="AO16" s="2"/>
      <c r="AP16" s="2"/>
      <c r="AQ16" s="50"/>
      <c r="AR16" s="50"/>
      <c r="AS16" s="2"/>
      <c r="AT16" s="2"/>
      <c r="AU16" s="2"/>
      <c r="AV16" s="2"/>
      <c r="AW16" s="2"/>
      <c r="AX16" s="50"/>
      <c r="AY16" s="50"/>
      <c r="AZ16" s="2"/>
      <c r="BA16" s="2"/>
      <c r="BB16" s="2"/>
      <c r="BC16" s="2"/>
      <c r="BD16" s="2"/>
      <c r="BE16" s="50"/>
      <c r="BF16" s="50"/>
      <c r="BG16" s="2"/>
    </row>
    <row r="17" spans="1:59" ht="15.75">
      <c r="A17" s="59" t="str">
        <f>Activity!A16</f>
        <v>2.3.1</v>
      </c>
      <c r="B17" s="60">
        <f>Activity!B16</f>
        <v>0</v>
      </c>
      <c r="C17" s="162" t="str">
        <f>Activity!C16</f>
        <v>Submit requisition to transport office</v>
      </c>
      <c r="D17" s="2"/>
      <c r="E17" s="2"/>
      <c r="F17" s="2"/>
      <c r="G17" s="2"/>
      <c r="H17" s="50"/>
      <c r="I17" s="50"/>
      <c r="J17" s="2"/>
      <c r="K17" s="2"/>
      <c r="L17" s="2"/>
      <c r="M17" s="2"/>
      <c r="N17" s="2"/>
      <c r="O17" s="50"/>
      <c r="P17" s="50"/>
      <c r="Q17" s="2"/>
      <c r="R17" s="2"/>
      <c r="S17" s="2"/>
      <c r="T17" s="2"/>
      <c r="U17" s="2"/>
      <c r="V17" s="50"/>
      <c r="W17" s="50"/>
      <c r="X17" s="2"/>
      <c r="Y17" s="181"/>
      <c r="Z17" s="2"/>
      <c r="AA17" s="51"/>
      <c r="AB17" s="2"/>
      <c r="AC17" s="50"/>
      <c r="AD17" s="50"/>
      <c r="AE17" s="2"/>
      <c r="AF17" s="2"/>
      <c r="AG17" s="2"/>
      <c r="AH17" s="2"/>
      <c r="AI17" s="2"/>
      <c r="AJ17" s="50"/>
      <c r="AK17" s="50"/>
      <c r="AL17" s="2"/>
      <c r="AM17" s="2"/>
      <c r="AN17" s="2"/>
      <c r="AO17" s="2"/>
      <c r="AP17" s="2"/>
      <c r="AQ17" s="50"/>
      <c r="AR17" s="50"/>
      <c r="AS17" s="2"/>
      <c r="AT17" s="2"/>
      <c r="AU17" s="2"/>
      <c r="AV17" s="2"/>
      <c r="AW17" s="2"/>
      <c r="AX17" s="50"/>
      <c r="AY17" s="50"/>
      <c r="AZ17" s="2"/>
      <c r="BA17" s="2"/>
      <c r="BB17" s="2"/>
      <c r="BC17" s="2"/>
      <c r="BD17" s="2"/>
      <c r="BE17" s="50"/>
      <c r="BF17" s="50"/>
      <c r="BG17" s="2"/>
    </row>
    <row r="18" spans="1:59" ht="15.75">
      <c r="A18" s="59">
        <f>Activity!A17</f>
        <v>2.4</v>
      </c>
      <c r="B18" s="60">
        <f>Activity!B17</f>
        <v>0</v>
      </c>
      <c r="C18" s="162" t="str">
        <f>Activity!C17</f>
        <v>Confirm booking of transport</v>
      </c>
      <c r="D18" s="2"/>
      <c r="E18" s="2"/>
      <c r="F18" s="2"/>
      <c r="G18" s="2"/>
      <c r="H18" s="50"/>
      <c r="I18" s="50"/>
      <c r="J18" s="2"/>
      <c r="K18" s="2"/>
      <c r="L18" s="2"/>
      <c r="M18" s="2"/>
      <c r="N18" s="2"/>
      <c r="O18" s="50"/>
      <c r="P18" s="50"/>
      <c r="Q18" s="2"/>
      <c r="R18" s="2"/>
      <c r="S18" s="2"/>
      <c r="T18" s="2"/>
      <c r="U18" s="2"/>
      <c r="V18" s="50"/>
      <c r="W18" s="50"/>
      <c r="X18" s="2"/>
      <c r="Y18" s="2"/>
      <c r="Z18" s="2"/>
      <c r="AA18" s="2"/>
      <c r="AB18" s="2"/>
      <c r="AC18" s="50"/>
      <c r="AD18" s="50"/>
      <c r="AE18" s="2"/>
      <c r="AF18" s="2"/>
      <c r="AG18" s="2"/>
      <c r="AH18" s="2"/>
      <c r="AI18" s="181"/>
      <c r="AJ18" s="50"/>
      <c r="AK18" s="50"/>
      <c r="AL18" s="2"/>
      <c r="AM18" s="2"/>
      <c r="AN18" s="2"/>
      <c r="AO18" s="2"/>
      <c r="AP18" s="2"/>
      <c r="AQ18" s="50"/>
      <c r="AR18" s="50"/>
      <c r="AS18" s="2"/>
      <c r="AT18" s="2"/>
      <c r="AU18" s="2"/>
      <c r="AV18" s="2"/>
      <c r="AW18" s="2"/>
      <c r="AX18" s="50"/>
      <c r="AY18" s="50"/>
      <c r="AZ18" s="2"/>
      <c r="BA18" s="2"/>
      <c r="BB18" s="2"/>
      <c r="BC18" s="2"/>
      <c r="BD18" s="2"/>
      <c r="BE18" s="50"/>
      <c r="BF18" s="50"/>
      <c r="BG18" s="2"/>
    </row>
    <row r="19" spans="1:59" ht="15.75">
      <c r="A19" s="59">
        <f>Activity!A18</f>
        <v>0</v>
      </c>
      <c r="B19" s="60">
        <f>Activity!B18</f>
        <v>0</v>
      </c>
      <c r="C19" s="162">
        <f>Activity!C18</f>
        <v>0</v>
      </c>
      <c r="D19" s="2"/>
      <c r="E19" s="2"/>
      <c r="F19" s="2"/>
      <c r="G19" s="2"/>
      <c r="H19" s="50"/>
      <c r="I19" s="50"/>
      <c r="J19" s="2"/>
      <c r="K19" s="2"/>
      <c r="L19" s="2"/>
      <c r="M19" s="2"/>
      <c r="N19" s="2"/>
      <c r="O19" s="50"/>
      <c r="P19" s="50"/>
      <c r="Q19" s="2"/>
      <c r="R19" s="2"/>
      <c r="S19" s="2"/>
      <c r="T19" s="2"/>
      <c r="U19" s="2"/>
      <c r="V19" s="50"/>
      <c r="W19" s="50"/>
      <c r="X19" s="2"/>
      <c r="Y19" s="2"/>
      <c r="Z19" s="2"/>
      <c r="AA19" s="2"/>
      <c r="AB19" s="2"/>
      <c r="AC19" s="50"/>
      <c r="AD19" s="50"/>
      <c r="AE19" s="2"/>
      <c r="AF19" s="2"/>
      <c r="AG19" s="2"/>
      <c r="AH19" s="2"/>
      <c r="AI19" s="2"/>
      <c r="AJ19" s="50"/>
      <c r="AK19" s="50"/>
      <c r="AL19" s="2"/>
      <c r="AM19" s="2"/>
      <c r="AN19" s="2"/>
      <c r="AO19" s="2"/>
      <c r="AP19" s="2"/>
      <c r="AQ19" s="50"/>
      <c r="AR19" s="50"/>
      <c r="AS19" s="2"/>
      <c r="AT19" s="2"/>
      <c r="AU19" s="2"/>
      <c r="AV19" s="2"/>
      <c r="AW19" s="2"/>
      <c r="AX19" s="50"/>
      <c r="AY19" s="50"/>
      <c r="AZ19" s="2"/>
      <c r="BA19" s="2"/>
      <c r="BB19" s="2"/>
      <c r="BC19" s="2"/>
      <c r="BD19" s="2"/>
      <c r="BE19" s="50"/>
      <c r="BF19" s="50"/>
      <c r="BG19" s="2"/>
    </row>
    <row r="20" spans="1:59" ht="15.75">
      <c r="A20" s="59">
        <f>Activity!A19</f>
        <v>0</v>
      </c>
      <c r="B20" s="60">
        <f>Activity!B19</f>
        <v>0</v>
      </c>
      <c r="C20" s="162">
        <f>Activity!C19</f>
        <v>0</v>
      </c>
      <c r="D20" s="2"/>
      <c r="E20" s="2"/>
      <c r="F20" s="2"/>
      <c r="G20" s="2"/>
      <c r="H20" s="50"/>
      <c r="I20" s="50"/>
      <c r="J20" s="2"/>
      <c r="K20" s="2"/>
      <c r="L20" s="2"/>
      <c r="M20" s="2"/>
      <c r="N20" s="2"/>
      <c r="O20" s="50"/>
      <c r="P20" s="50"/>
      <c r="Q20" s="2"/>
      <c r="R20" s="2"/>
      <c r="S20" s="2"/>
      <c r="T20" s="2"/>
      <c r="U20" s="2"/>
      <c r="V20" s="50"/>
      <c r="W20" s="50"/>
      <c r="X20" s="2"/>
      <c r="Y20" s="2"/>
      <c r="Z20" s="2"/>
      <c r="AA20" s="2"/>
      <c r="AB20" s="2"/>
      <c r="AC20" s="50"/>
      <c r="AD20" s="50"/>
      <c r="AE20" s="2"/>
      <c r="AF20" s="2"/>
      <c r="AG20" s="2"/>
      <c r="AH20" s="2"/>
      <c r="AI20" s="2"/>
      <c r="AJ20" s="50"/>
      <c r="AK20" s="50"/>
      <c r="AL20" s="2"/>
      <c r="AM20" s="2"/>
      <c r="AN20" s="2"/>
      <c r="AO20" s="2"/>
      <c r="AP20" s="2"/>
      <c r="AQ20" s="50"/>
      <c r="AR20" s="50"/>
      <c r="AS20" s="2"/>
      <c r="AT20" s="2"/>
      <c r="AU20" s="2"/>
      <c r="AV20" s="2"/>
      <c r="AW20" s="2"/>
      <c r="AX20" s="50"/>
      <c r="AY20" s="50"/>
      <c r="AZ20" s="2"/>
      <c r="BA20" s="2"/>
      <c r="BB20" s="2"/>
      <c r="BC20" s="2"/>
      <c r="BD20" s="2"/>
      <c r="BE20" s="50"/>
      <c r="BF20" s="50"/>
      <c r="BG20" s="2"/>
    </row>
    <row r="21" spans="1:59" ht="15.75">
      <c r="A21" s="59">
        <f>Activity!A20</f>
        <v>0</v>
      </c>
      <c r="B21" s="60">
        <f>Activity!B20</f>
        <v>0</v>
      </c>
      <c r="C21" s="162">
        <f>Activity!C20</f>
        <v>0</v>
      </c>
      <c r="D21" s="2"/>
      <c r="E21" s="2"/>
      <c r="F21" s="2"/>
      <c r="G21" s="2"/>
      <c r="H21" s="50"/>
      <c r="I21" s="50"/>
      <c r="J21" s="2"/>
      <c r="K21" s="2"/>
      <c r="L21" s="2"/>
      <c r="M21" s="2"/>
      <c r="N21" s="2"/>
      <c r="O21" s="50"/>
      <c r="P21" s="50"/>
      <c r="Q21" s="2"/>
      <c r="R21" s="2"/>
      <c r="S21" s="2"/>
      <c r="T21" s="2"/>
      <c r="U21" s="2"/>
      <c r="V21" s="50"/>
      <c r="W21" s="50"/>
      <c r="X21" s="2"/>
      <c r="Y21" s="2"/>
      <c r="Z21" s="2"/>
      <c r="AA21" s="2"/>
      <c r="AB21" s="2"/>
      <c r="AC21" s="50"/>
      <c r="AD21" s="50"/>
      <c r="AE21" s="2"/>
      <c r="AF21" s="2"/>
      <c r="AG21" s="2"/>
      <c r="AH21" s="2"/>
      <c r="AI21" s="2"/>
      <c r="AJ21" s="50"/>
      <c r="AK21" s="50"/>
      <c r="AL21" s="2"/>
      <c r="AM21" s="2"/>
      <c r="AN21" s="2"/>
      <c r="AO21" s="2"/>
      <c r="AP21" s="2"/>
      <c r="AQ21" s="50"/>
      <c r="AR21" s="50"/>
      <c r="AS21" s="2"/>
      <c r="AT21" s="2"/>
      <c r="AU21" s="2"/>
      <c r="AV21" s="2"/>
      <c r="AW21" s="2"/>
      <c r="AX21" s="50"/>
      <c r="AY21" s="50"/>
      <c r="AZ21" s="2"/>
      <c r="BA21" s="2"/>
      <c r="BB21" s="2"/>
      <c r="BC21" s="2"/>
      <c r="BD21" s="2"/>
      <c r="BE21" s="50"/>
      <c r="BF21" s="50"/>
      <c r="BG21" s="2"/>
    </row>
    <row r="22" spans="1:59" ht="15.75">
      <c r="A22" s="59">
        <f>Activity!A21</f>
        <v>3</v>
      </c>
      <c r="B22" s="60" t="str">
        <f>Activity!B21</f>
        <v>Organize Catering</v>
      </c>
      <c r="C22" s="162">
        <f>Activity!C21</f>
        <v>0</v>
      </c>
      <c r="D22" s="2"/>
      <c r="E22" s="2"/>
      <c r="F22" s="2"/>
      <c r="G22" s="2"/>
      <c r="H22" s="50"/>
      <c r="I22" s="50"/>
      <c r="J22" s="2"/>
      <c r="K22" s="2"/>
      <c r="L22" s="2"/>
      <c r="M22" s="2"/>
      <c r="N22" s="2"/>
      <c r="O22" s="50"/>
      <c r="P22" s="50"/>
      <c r="Q22" s="2"/>
      <c r="R22" s="2"/>
      <c r="S22" s="2"/>
      <c r="T22" s="2"/>
      <c r="U22" s="2"/>
      <c r="V22" s="50"/>
      <c r="W22" s="50"/>
      <c r="X22" s="2"/>
      <c r="Y22" s="2"/>
      <c r="Z22" s="2"/>
      <c r="AA22" s="2"/>
      <c r="AB22" s="2"/>
      <c r="AC22" s="50"/>
      <c r="AD22" s="50"/>
      <c r="AE22" s="2"/>
      <c r="AF22" s="2"/>
      <c r="AG22" s="2"/>
      <c r="AH22" s="2"/>
      <c r="AI22" s="2"/>
      <c r="AJ22" s="50"/>
      <c r="AK22" s="50"/>
      <c r="AL22" s="2"/>
      <c r="AM22" s="2"/>
      <c r="AN22" s="2"/>
      <c r="AO22" s="2"/>
      <c r="AP22" s="2"/>
      <c r="AQ22" s="50"/>
      <c r="AR22" s="50"/>
      <c r="AS22" s="2"/>
      <c r="AT22" s="2"/>
      <c r="AU22" s="2"/>
      <c r="AV22" s="2"/>
      <c r="AW22" s="2"/>
      <c r="AX22" s="50"/>
      <c r="AY22" s="50"/>
      <c r="AZ22" s="2"/>
      <c r="BA22" s="2"/>
      <c r="BB22" s="2"/>
      <c r="BC22" s="2"/>
      <c r="BD22" s="2"/>
      <c r="BE22" s="50"/>
      <c r="BF22" s="50"/>
      <c r="BG22" s="2"/>
    </row>
    <row r="23" spans="1:59" ht="15.75">
      <c r="A23" s="59">
        <f>Activity!A22</f>
        <v>3.1</v>
      </c>
      <c r="B23" s="60">
        <f>Activity!B22</f>
        <v>0</v>
      </c>
      <c r="C23" s="162" t="str">
        <f>Activity!C22</f>
        <v>Check if the budget is available</v>
      </c>
      <c r="D23" s="2"/>
      <c r="E23" s="2"/>
      <c r="F23" s="2"/>
      <c r="G23" s="2"/>
      <c r="H23" s="50"/>
      <c r="I23" s="50"/>
      <c r="J23" s="2"/>
      <c r="K23" s="2"/>
      <c r="L23" s="2"/>
      <c r="M23" s="2"/>
      <c r="N23" s="2"/>
      <c r="O23" s="50"/>
      <c r="P23" s="50"/>
      <c r="Q23" s="2"/>
      <c r="R23" s="2"/>
      <c r="S23" s="2"/>
      <c r="T23" s="2"/>
      <c r="U23" s="2"/>
      <c r="V23" s="50"/>
      <c r="W23" s="50"/>
      <c r="X23" s="2"/>
      <c r="Y23" s="181"/>
      <c r="Z23" s="2"/>
      <c r="AA23" s="2"/>
      <c r="AB23" s="2"/>
      <c r="AC23" s="50"/>
      <c r="AD23" s="50"/>
      <c r="AE23" s="2"/>
      <c r="AF23" s="2"/>
      <c r="AG23" s="2"/>
      <c r="AH23" s="2"/>
      <c r="AI23" s="2"/>
      <c r="AJ23" s="50"/>
      <c r="AK23" s="50"/>
      <c r="AL23" s="2"/>
      <c r="AM23" s="2"/>
      <c r="AN23" s="2"/>
      <c r="AO23" s="2"/>
      <c r="AP23" s="2"/>
      <c r="AQ23" s="50"/>
      <c r="AR23" s="50"/>
      <c r="AS23" s="2"/>
      <c r="AT23" s="2"/>
      <c r="AU23" s="2"/>
      <c r="AV23" s="2"/>
      <c r="AW23" s="2"/>
      <c r="AX23" s="50"/>
      <c r="AY23" s="50"/>
      <c r="AZ23" s="2"/>
      <c r="BA23" s="2"/>
      <c r="BB23" s="2"/>
      <c r="BC23" s="2"/>
      <c r="BD23" s="2"/>
      <c r="BE23" s="50"/>
      <c r="BF23" s="50"/>
      <c r="BG23" s="2"/>
    </row>
    <row r="24" spans="1:59" ht="15.75">
      <c r="A24" s="59" t="str">
        <f>Activity!A24</f>
        <v>3.1.2</v>
      </c>
      <c r="B24" s="59">
        <f>Activity!B24</f>
        <v>0</v>
      </c>
      <c r="C24" s="191" t="str">
        <f>Activity!C24</f>
        <v>Design the menu</v>
      </c>
      <c r="D24" s="2"/>
      <c r="E24" s="2"/>
      <c r="F24" s="2"/>
      <c r="G24" s="2"/>
      <c r="H24" s="50"/>
      <c r="I24" s="50"/>
      <c r="J24" s="2"/>
      <c r="K24" s="2"/>
      <c r="L24" s="2"/>
      <c r="M24" s="2"/>
      <c r="N24" s="2"/>
      <c r="O24" s="50"/>
      <c r="P24" s="50"/>
      <c r="Q24" s="2"/>
      <c r="R24" s="2"/>
      <c r="S24" s="2"/>
      <c r="T24" s="2"/>
      <c r="U24" s="2"/>
      <c r="V24" s="50"/>
      <c r="W24" s="50"/>
      <c r="X24" s="2"/>
      <c r="Y24" s="2"/>
      <c r="Z24" s="2"/>
      <c r="AA24" s="2"/>
      <c r="AB24" s="181"/>
      <c r="AC24" s="50"/>
      <c r="AD24" s="50"/>
      <c r="AE24" s="2"/>
      <c r="AF24" s="2"/>
      <c r="AG24" s="2"/>
      <c r="AH24" s="2"/>
      <c r="AI24" s="2"/>
      <c r="AJ24" s="50"/>
      <c r="AK24" s="50"/>
      <c r="AL24" s="2"/>
      <c r="AM24" s="2"/>
      <c r="AN24" s="2"/>
      <c r="AO24" s="2"/>
      <c r="AP24" s="2"/>
      <c r="AQ24" s="50"/>
      <c r="AR24" s="50"/>
      <c r="AS24" s="2"/>
      <c r="AT24" s="2"/>
      <c r="AU24" s="2"/>
      <c r="AV24" s="2"/>
      <c r="AW24" s="2"/>
      <c r="AX24" s="50"/>
      <c r="AY24" s="50"/>
      <c r="AZ24" s="2"/>
      <c r="BA24" s="2"/>
      <c r="BB24" s="2"/>
      <c r="BC24" s="2"/>
      <c r="BD24" s="2"/>
      <c r="BE24" s="50"/>
      <c r="BF24" s="50"/>
      <c r="BG24" s="2"/>
    </row>
    <row r="25" spans="1:59" ht="15.75">
      <c r="A25" s="59">
        <f>Activity!A25</f>
        <v>3.2</v>
      </c>
      <c r="B25" s="60">
        <f>Activity!B25</f>
        <v>0</v>
      </c>
      <c r="C25" s="162" t="str">
        <f>Activity!C25</f>
        <v>Submit requisition to procument</v>
      </c>
      <c r="D25" s="2"/>
      <c r="E25" s="2"/>
      <c r="F25" s="2"/>
      <c r="G25" s="2"/>
      <c r="H25" s="50"/>
      <c r="I25" s="50"/>
      <c r="J25" s="2"/>
      <c r="K25" s="2"/>
      <c r="L25" s="2"/>
      <c r="M25" s="2"/>
      <c r="N25" s="2"/>
      <c r="O25" s="50"/>
      <c r="P25" s="50"/>
      <c r="Q25" s="2"/>
      <c r="R25" s="2"/>
      <c r="S25" s="2"/>
      <c r="T25" s="2"/>
      <c r="U25" s="2"/>
      <c r="V25" s="50"/>
      <c r="W25" s="50"/>
      <c r="X25" s="2"/>
      <c r="Y25" s="2"/>
      <c r="Z25" s="2"/>
      <c r="AA25" s="181"/>
      <c r="AB25" s="2"/>
      <c r="AC25" s="50"/>
      <c r="AD25" s="50"/>
      <c r="AE25" s="2"/>
      <c r="AF25" s="2"/>
      <c r="AG25" s="2"/>
      <c r="AH25" s="2"/>
      <c r="AI25" s="2"/>
      <c r="AJ25" s="50"/>
      <c r="AK25" s="50"/>
      <c r="AL25" s="2"/>
      <c r="AM25" s="2"/>
      <c r="AN25" s="2"/>
      <c r="AO25" s="2"/>
      <c r="AP25" s="2"/>
      <c r="AQ25" s="50"/>
      <c r="AR25" s="50"/>
      <c r="AS25" s="2"/>
      <c r="AT25" s="2"/>
      <c r="AU25" s="2"/>
      <c r="AV25" s="2"/>
      <c r="AW25" s="2"/>
      <c r="AX25" s="50"/>
      <c r="AY25" s="50"/>
      <c r="AZ25" s="2"/>
      <c r="BA25" s="2"/>
      <c r="BB25" s="2"/>
      <c r="BC25" s="2"/>
      <c r="BD25" s="2"/>
      <c r="BE25" s="50"/>
      <c r="BF25" s="50"/>
      <c r="BG25" s="2"/>
    </row>
    <row r="26" spans="1:59" ht="15.75">
      <c r="A26" s="59">
        <f>Activity!A26</f>
        <v>3.3</v>
      </c>
      <c r="B26" s="60">
        <f>Activity!B26</f>
        <v>0</v>
      </c>
      <c r="C26" s="162" t="str">
        <f>Activity!C26</f>
        <v>Await quotations</v>
      </c>
      <c r="D26" s="2"/>
      <c r="E26" s="2"/>
      <c r="F26" s="2"/>
      <c r="G26" s="2"/>
      <c r="H26" s="50"/>
      <c r="I26" s="50"/>
      <c r="J26" s="2"/>
      <c r="K26" s="2"/>
      <c r="L26" s="2"/>
      <c r="M26" s="2"/>
      <c r="N26" s="2"/>
      <c r="O26" s="50"/>
      <c r="P26" s="50"/>
      <c r="Q26" s="2"/>
      <c r="R26" s="2"/>
      <c r="S26" s="2"/>
      <c r="T26" s="2"/>
      <c r="U26" s="2"/>
      <c r="V26" s="50"/>
      <c r="W26" s="50"/>
      <c r="X26" s="2"/>
      <c r="Y26" s="2"/>
      <c r="Z26" s="2"/>
      <c r="AA26" s="2"/>
      <c r="AB26" s="2"/>
      <c r="AC26" s="50"/>
      <c r="AD26" s="50"/>
      <c r="AE26" s="2"/>
      <c r="AF26" s="2"/>
      <c r="AG26" s="181"/>
      <c r="AH26" s="2"/>
      <c r="AI26" s="2"/>
      <c r="AJ26" s="50"/>
      <c r="AK26" s="50"/>
      <c r="AL26" s="2"/>
      <c r="AM26" s="2"/>
      <c r="AN26" s="2"/>
      <c r="AO26" s="2"/>
      <c r="AP26" s="2"/>
      <c r="AQ26" s="50"/>
      <c r="AR26" s="50"/>
      <c r="AS26" s="2"/>
      <c r="AT26" s="2"/>
      <c r="AU26" s="2"/>
      <c r="AV26" s="2"/>
      <c r="AW26" s="2"/>
      <c r="AX26" s="50"/>
      <c r="AY26" s="50"/>
      <c r="AZ26" s="2"/>
      <c r="BA26" s="2"/>
      <c r="BB26" s="2"/>
      <c r="BC26" s="2"/>
      <c r="BD26" s="2"/>
      <c r="BE26" s="50"/>
      <c r="BF26" s="50"/>
      <c r="BG26" s="2"/>
    </row>
    <row r="27" spans="1:59" ht="15.75">
      <c r="A27" s="59">
        <f>Activity!A27</f>
        <v>3.4</v>
      </c>
      <c r="B27" s="60">
        <f>Activity!B27</f>
        <v>0</v>
      </c>
      <c r="C27" s="162" t="str">
        <f>Activity!C27</f>
        <v>Confirmation  with the procurement </v>
      </c>
      <c r="D27" s="2"/>
      <c r="E27" s="2"/>
      <c r="F27" s="2"/>
      <c r="G27" s="2"/>
      <c r="H27" s="50"/>
      <c r="I27" s="50"/>
      <c r="J27" s="2"/>
      <c r="K27" s="2"/>
      <c r="L27" s="2"/>
      <c r="M27" s="2"/>
      <c r="N27" s="2"/>
      <c r="O27" s="50"/>
      <c r="P27" s="50"/>
      <c r="Q27" s="2"/>
      <c r="R27" s="2"/>
      <c r="S27" s="2"/>
      <c r="T27" s="2"/>
      <c r="U27" s="2"/>
      <c r="V27" s="50"/>
      <c r="W27" s="50"/>
      <c r="X27" s="2"/>
      <c r="Y27" s="2"/>
      <c r="Z27" s="2"/>
      <c r="AA27" s="2"/>
      <c r="AB27" s="2"/>
      <c r="AC27" s="50"/>
      <c r="AD27" s="50"/>
      <c r="AE27" s="2"/>
      <c r="AF27" s="2"/>
      <c r="AG27" s="2"/>
      <c r="AH27" s="2"/>
      <c r="AI27" s="2"/>
      <c r="AJ27" s="50"/>
      <c r="AK27" s="50"/>
      <c r="AL27" s="2"/>
      <c r="AM27" s="2"/>
      <c r="AN27" s="2"/>
      <c r="AO27" s="2"/>
      <c r="AP27" s="2"/>
      <c r="AQ27" s="181"/>
      <c r="AR27" s="50"/>
      <c r="AS27" s="2"/>
      <c r="AT27" s="2"/>
      <c r="AU27" s="2"/>
      <c r="AV27" s="2"/>
      <c r="AW27" s="2"/>
      <c r="AX27" s="50"/>
      <c r="AY27" s="50"/>
      <c r="AZ27" s="2"/>
      <c r="BA27" s="2"/>
      <c r="BB27" s="2"/>
      <c r="BC27" s="2"/>
      <c r="BD27" s="2"/>
      <c r="BE27" s="50"/>
      <c r="BF27" s="50"/>
      <c r="BG27" s="2"/>
    </row>
    <row r="28" spans="1:59" ht="15.75">
      <c r="A28" s="59">
        <f>Activity!A28</f>
        <v>0</v>
      </c>
      <c r="B28" s="60">
        <f>Activity!B28</f>
        <v>0</v>
      </c>
      <c r="C28" s="162">
        <f>Activity!C28</f>
        <v>0</v>
      </c>
      <c r="D28" s="2"/>
      <c r="E28" s="2"/>
      <c r="F28" s="2"/>
      <c r="G28" s="2"/>
      <c r="H28" s="50"/>
      <c r="I28" s="50"/>
      <c r="J28" s="2"/>
      <c r="K28" s="2"/>
      <c r="L28" s="2"/>
      <c r="M28" s="2"/>
      <c r="N28" s="2"/>
      <c r="O28" s="50"/>
      <c r="P28" s="50"/>
      <c r="Q28" s="2"/>
      <c r="R28" s="2"/>
      <c r="S28" s="2"/>
      <c r="T28" s="2"/>
      <c r="U28" s="2"/>
      <c r="V28" s="50"/>
      <c r="W28" s="50"/>
      <c r="X28" s="2"/>
      <c r="Y28" s="2"/>
      <c r="Z28" s="2"/>
      <c r="AA28" s="2"/>
      <c r="AB28" s="2"/>
      <c r="AC28" s="50"/>
      <c r="AD28" s="50"/>
      <c r="AE28" s="2"/>
      <c r="AF28" s="2"/>
      <c r="AG28" s="2"/>
      <c r="AH28" s="2"/>
      <c r="AI28" s="2"/>
      <c r="AJ28" s="50"/>
      <c r="AK28" s="50"/>
      <c r="AL28" s="2"/>
      <c r="AM28" s="2"/>
      <c r="AN28" s="2"/>
      <c r="AO28" s="2"/>
      <c r="AP28" s="2"/>
      <c r="AQ28" s="50"/>
      <c r="AR28" s="50"/>
      <c r="AS28" s="2"/>
      <c r="AT28" s="2"/>
      <c r="AU28" s="2"/>
      <c r="AV28" s="2"/>
      <c r="AW28" s="2"/>
      <c r="AX28" s="50"/>
      <c r="AY28" s="50"/>
      <c r="AZ28" s="2"/>
      <c r="BA28" s="2"/>
      <c r="BB28" s="2"/>
      <c r="BC28" s="2"/>
      <c r="BD28" s="2"/>
      <c r="BE28" s="50"/>
      <c r="BF28" s="50"/>
      <c r="BG28" s="2"/>
    </row>
    <row r="29" spans="1:59" ht="15.75">
      <c r="A29" s="59">
        <f>Activity!A29</f>
        <v>4</v>
      </c>
      <c r="B29" s="60" t="str">
        <f>Activity!B29</f>
        <v>Invite guest Speakers</v>
      </c>
      <c r="C29" s="162">
        <f>Activity!C29</f>
        <v>0</v>
      </c>
      <c r="D29" s="2"/>
      <c r="E29" s="2"/>
      <c r="F29" s="2"/>
      <c r="G29" s="2"/>
      <c r="H29" s="50"/>
      <c r="I29" s="50"/>
      <c r="J29" s="2"/>
      <c r="K29" s="2"/>
      <c r="L29" s="2"/>
      <c r="M29" s="2"/>
      <c r="N29" s="2"/>
      <c r="O29" s="50"/>
      <c r="P29" s="50"/>
      <c r="Q29" s="2"/>
      <c r="R29" s="2"/>
      <c r="S29" s="2"/>
      <c r="T29" s="2"/>
      <c r="U29" s="2"/>
      <c r="V29" s="50"/>
      <c r="W29" s="50"/>
      <c r="X29" s="2"/>
      <c r="Y29" s="2"/>
      <c r="Z29" s="2"/>
      <c r="AA29" s="2"/>
      <c r="AB29" s="2"/>
      <c r="AC29" s="50"/>
      <c r="AD29" s="50"/>
      <c r="AE29" s="2"/>
      <c r="AF29" s="2"/>
      <c r="AG29" s="2"/>
      <c r="AH29" s="2"/>
      <c r="AI29" s="2"/>
      <c r="AJ29" s="50"/>
      <c r="AK29" s="50"/>
      <c r="AL29" s="2"/>
      <c r="AM29" s="2"/>
      <c r="AN29" s="2"/>
      <c r="AO29" s="2"/>
      <c r="AP29" s="2"/>
      <c r="AQ29" s="50"/>
      <c r="AR29" s="50"/>
      <c r="AS29" s="2"/>
      <c r="AT29" s="2"/>
      <c r="AU29" s="2"/>
      <c r="AV29" s="2"/>
      <c r="AW29" s="2"/>
      <c r="AX29" s="50"/>
      <c r="AY29" s="50"/>
      <c r="AZ29" s="2"/>
      <c r="BA29" s="2"/>
      <c r="BB29" s="2"/>
      <c r="BC29" s="2"/>
      <c r="BD29" s="2"/>
      <c r="BE29" s="50"/>
      <c r="BF29" s="50"/>
      <c r="BG29" s="2"/>
    </row>
    <row r="30" spans="1:59" ht="15.75">
      <c r="A30" s="59">
        <f>Activity!A30</f>
        <v>4.1</v>
      </c>
      <c r="B30" s="60">
        <f>Activity!B30</f>
        <v>0</v>
      </c>
      <c r="C30" s="162" t="str">
        <f>Activity!C30</f>
        <v>Compile VIP Guestlist </v>
      </c>
      <c r="D30" s="2"/>
      <c r="E30" s="2"/>
      <c r="F30" s="2"/>
      <c r="G30" s="2"/>
      <c r="H30" s="50"/>
      <c r="I30" s="50"/>
      <c r="J30" s="2"/>
      <c r="K30" s="2"/>
      <c r="L30" s="2"/>
      <c r="M30" s="2"/>
      <c r="N30" s="2"/>
      <c r="O30" s="50"/>
      <c r="P30" s="50"/>
      <c r="Q30" s="2"/>
      <c r="R30" s="2"/>
      <c r="S30" s="2"/>
      <c r="T30" s="2"/>
      <c r="U30" s="2"/>
      <c r="V30" s="50"/>
      <c r="W30" s="50"/>
      <c r="X30" s="2"/>
      <c r="Y30" s="2"/>
      <c r="Z30" s="2"/>
      <c r="AA30" s="2"/>
      <c r="AB30" s="2"/>
      <c r="AC30" s="50"/>
      <c r="AD30" s="50"/>
      <c r="AE30" s="2"/>
      <c r="AF30" s="2"/>
      <c r="AG30" s="2"/>
      <c r="AH30" s="2"/>
      <c r="AI30" s="2"/>
      <c r="AJ30" s="50"/>
      <c r="AK30" s="181"/>
      <c r="AL30" s="181"/>
      <c r="AM30" s="181"/>
      <c r="AN30" s="181"/>
      <c r="AO30" s="181"/>
      <c r="AP30" s="2"/>
      <c r="AQ30" s="50"/>
      <c r="AR30" s="50"/>
      <c r="AS30" s="2"/>
      <c r="AT30" s="2"/>
      <c r="AU30" s="2"/>
      <c r="AV30" s="2"/>
      <c r="AW30" s="2"/>
      <c r="AX30" s="50"/>
      <c r="AY30" s="50"/>
      <c r="AZ30" s="2"/>
      <c r="BA30" s="2"/>
      <c r="BB30" s="2"/>
      <c r="BC30" s="2"/>
      <c r="BD30" s="2"/>
      <c r="BE30" s="50"/>
      <c r="BF30" s="50"/>
      <c r="BG30" s="2"/>
    </row>
    <row r="31" spans="1:59" ht="15.75">
      <c r="A31" s="59">
        <f>Activity!A31</f>
        <v>4.2</v>
      </c>
      <c r="B31" s="60"/>
      <c r="C31" s="162" t="s">
        <v>201</v>
      </c>
      <c r="D31" s="2"/>
      <c r="E31" s="2"/>
      <c r="F31" s="2"/>
      <c r="G31" s="2"/>
      <c r="H31" s="50"/>
      <c r="I31" s="50"/>
      <c r="J31" s="2"/>
      <c r="K31" s="2"/>
      <c r="L31" s="2"/>
      <c r="M31" s="2"/>
      <c r="N31" s="2"/>
      <c r="O31" s="50"/>
      <c r="P31" s="50"/>
      <c r="Q31" s="2"/>
      <c r="R31" s="2"/>
      <c r="S31" s="2"/>
      <c r="T31" s="2"/>
      <c r="U31" s="2"/>
      <c r="V31" s="50"/>
      <c r="W31" s="50"/>
      <c r="X31" s="2"/>
      <c r="Y31" s="2"/>
      <c r="Z31" s="2"/>
      <c r="AA31" s="2"/>
      <c r="AB31" s="2"/>
      <c r="AC31" s="50"/>
      <c r="AD31" s="50"/>
      <c r="AE31" s="2"/>
      <c r="AF31" s="2"/>
      <c r="AG31" s="2"/>
      <c r="AH31" s="2"/>
      <c r="AI31" s="2"/>
      <c r="AJ31" s="50"/>
      <c r="AK31" s="50"/>
      <c r="AL31" s="2"/>
      <c r="AM31" s="181"/>
      <c r="AN31" s="181"/>
      <c r="AO31" s="181"/>
      <c r="AP31" s="2"/>
      <c r="AQ31" s="50"/>
      <c r="AR31" s="50"/>
      <c r="AS31" s="2"/>
      <c r="AT31" s="2"/>
      <c r="AU31" s="2"/>
      <c r="AV31" s="2"/>
      <c r="AW31" s="2"/>
      <c r="AX31" s="50"/>
      <c r="AY31" s="50"/>
      <c r="AZ31" s="2"/>
      <c r="BA31" s="2"/>
      <c r="BB31" s="2"/>
      <c r="BC31" s="2"/>
      <c r="BD31" s="2"/>
      <c r="BE31" s="50"/>
      <c r="BF31" s="50"/>
      <c r="BG31" s="2"/>
    </row>
    <row r="32" spans="1:59" ht="15.75">
      <c r="A32" s="59">
        <f>Activity!A32</f>
        <v>4.3</v>
      </c>
      <c r="B32" s="60"/>
      <c r="C32" s="162" t="s">
        <v>148</v>
      </c>
      <c r="D32" s="2"/>
      <c r="E32" s="2"/>
      <c r="F32" s="2"/>
      <c r="G32" s="2"/>
      <c r="H32" s="50"/>
      <c r="I32" s="50"/>
      <c r="J32" s="2"/>
      <c r="K32" s="2"/>
      <c r="L32" s="2"/>
      <c r="M32" s="2"/>
      <c r="N32" s="2"/>
      <c r="O32" s="50"/>
      <c r="P32" s="50"/>
      <c r="Q32" s="2"/>
      <c r="R32" s="2"/>
      <c r="S32" s="2"/>
      <c r="T32" s="2"/>
      <c r="U32" s="2"/>
      <c r="V32" s="50"/>
      <c r="W32" s="50"/>
      <c r="X32" s="2"/>
      <c r="Y32" s="2"/>
      <c r="Z32" s="2"/>
      <c r="AA32" s="2"/>
      <c r="AB32" s="2"/>
      <c r="AC32" s="50"/>
      <c r="AD32" s="50"/>
      <c r="AE32" s="2"/>
      <c r="AF32" s="181"/>
      <c r="AG32" s="181"/>
      <c r="AH32" s="181"/>
      <c r="AI32" s="2"/>
      <c r="AJ32" s="50"/>
      <c r="AK32" s="50"/>
      <c r="AL32" s="2"/>
      <c r="AM32" s="2"/>
      <c r="AN32" s="2"/>
      <c r="AO32" s="2"/>
      <c r="AP32" s="2"/>
      <c r="AQ32" s="50"/>
      <c r="AR32" s="50"/>
      <c r="AS32" s="2"/>
      <c r="AT32" s="2"/>
      <c r="AU32" s="2"/>
      <c r="AV32" s="2"/>
      <c r="AW32" s="2"/>
      <c r="AX32" s="50"/>
      <c r="AY32" s="50"/>
      <c r="AZ32" s="2"/>
      <c r="BA32" s="2"/>
      <c r="BB32" s="2"/>
      <c r="BC32" s="2"/>
      <c r="BD32" s="2"/>
      <c r="BE32" s="50"/>
      <c r="BF32" s="50"/>
      <c r="BG32" s="2"/>
    </row>
    <row r="33" spans="1:59" ht="15.75">
      <c r="A33" s="59" t="str">
        <f>Activity!A33</f>
        <v>4.3.1</v>
      </c>
      <c r="B33" s="60"/>
      <c r="C33" s="162" t="s">
        <v>193</v>
      </c>
      <c r="D33" s="2"/>
      <c r="E33" s="2"/>
      <c r="F33" s="2"/>
      <c r="G33" s="2"/>
      <c r="H33" s="50"/>
      <c r="I33" s="50"/>
      <c r="J33" s="2"/>
      <c r="K33" s="2"/>
      <c r="L33" s="2"/>
      <c r="M33" s="2"/>
      <c r="N33" s="2"/>
      <c r="O33" s="50"/>
      <c r="P33" s="50"/>
      <c r="Q33" s="2"/>
      <c r="R33" s="2"/>
      <c r="S33" s="2"/>
      <c r="T33" s="2"/>
      <c r="U33" s="2"/>
      <c r="V33" s="50"/>
      <c r="W33" s="50"/>
      <c r="X33" s="2"/>
      <c r="Y33" s="2"/>
      <c r="Z33" s="2"/>
      <c r="AA33" s="2"/>
      <c r="AB33" s="181"/>
      <c r="AC33" s="181"/>
      <c r="AD33" s="181"/>
      <c r="AE33" s="181"/>
      <c r="AF33" s="181"/>
      <c r="AG33" s="181"/>
      <c r="AH33" s="181"/>
      <c r="AI33" s="181"/>
      <c r="AJ33" s="181"/>
      <c r="AK33" s="181"/>
      <c r="AL33" s="181"/>
      <c r="AM33" s="2"/>
      <c r="AN33" s="2"/>
      <c r="AO33" s="2"/>
      <c r="AP33" s="2"/>
      <c r="AQ33" s="50"/>
      <c r="AR33" s="50"/>
      <c r="AS33" s="2"/>
      <c r="AT33" s="2"/>
      <c r="AU33" s="2"/>
      <c r="AV33" s="2"/>
      <c r="AW33" s="2"/>
      <c r="AX33" s="50"/>
      <c r="AY33" s="50"/>
      <c r="AZ33" s="2"/>
      <c r="BA33" s="2"/>
      <c r="BB33" s="2"/>
      <c r="BC33" s="2"/>
      <c r="BD33" s="2"/>
      <c r="BE33" s="50"/>
      <c r="BF33" s="50"/>
      <c r="BG33" s="2"/>
    </row>
    <row r="34" spans="1:59" ht="15.75">
      <c r="A34" s="59">
        <f>Activity!A34</f>
        <v>0</v>
      </c>
      <c r="B34" s="60"/>
      <c r="C34" s="162" t="s">
        <v>219</v>
      </c>
      <c r="D34" s="2"/>
      <c r="E34" s="2"/>
      <c r="F34" s="2"/>
      <c r="G34" s="2"/>
      <c r="H34" s="50"/>
      <c r="I34" s="50"/>
      <c r="J34" s="2"/>
      <c r="K34" s="2"/>
      <c r="L34" s="2"/>
      <c r="M34" s="2"/>
      <c r="N34" s="2"/>
      <c r="O34" s="50"/>
      <c r="P34" s="50"/>
      <c r="Q34" s="2"/>
      <c r="R34" s="2"/>
      <c r="S34" s="2"/>
      <c r="T34" s="2"/>
      <c r="U34" s="2"/>
      <c r="V34" s="50"/>
      <c r="W34" s="50"/>
      <c r="X34" s="2"/>
      <c r="Y34" s="2"/>
      <c r="Z34" s="2"/>
      <c r="AA34" s="2"/>
      <c r="AB34" s="2"/>
      <c r="AC34" s="50"/>
      <c r="AD34" s="50"/>
      <c r="AE34" s="2"/>
      <c r="AF34" s="2"/>
      <c r="AG34" s="2"/>
      <c r="AH34" s="2"/>
      <c r="AI34" s="2"/>
      <c r="AJ34" s="50"/>
      <c r="AK34" s="50"/>
      <c r="AL34" s="2"/>
      <c r="AM34" s="2"/>
      <c r="AN34" s="181"/>
      <c r="AO34" s="2"/>
      <c r="AP34" s="2"/>
      <c r="AQ34" s="50"/>
      <c r="AR34" s="50"/>
      <c r="AS34" s="2"/>
      <c r="AT34" s="2"/>
      <c r="AU34" s="2"/>
      <c r="AV34" s="2"/>
      <c r="AW34" s="2"/>
      <c r="AX34" s="50"/>
      <c r="AY34" s="50"/>
      <c r="AZ34" s="2"/>
      <c r="BA34" s="2"/>
      <c r="BB34" s="2"/>
      <c r="BC34" s="2"/>
      <c r="BD34" s="2"/>
      <c r="BE34" s="50"/>
      <c r="BF34" s="50"/>
      <c r="BG34" s="2"/>
    </row>
    <row r="35" spans="1:59" ht="15.75">
      <c r="A35" s="59">
        <f>Activity!A34</f>
        <v>0</v>
      </c>
      <c r="B35" s="60">
        <f>Activity!B34</f>
        <v>0</v>
      </c>
      <c r="C35" s="192" t="s">
        <v>206</v>
      </c>
      <c r="D35" s="2"/>
      <c r="E35" s="2"/>
      <c r="F35" s="2"/>
      <c r="G35" s="2"/>
      <c r="H35" s="50"/>
      <c r="I35" s="50"/>
      <c r="J35" s="2"/>
      <c r="K35" s="2"/>
      <c r="L35" s="2"/>
      <c r="M35" s="2"/>
      <c r="N35" s="2"/>
      <c r="O35" s="50"/>
      <c r="P35" s="50"/>
      <c r="Q35" s="2"/>
      <c r="R35" s="2"/>
      <c r="S35" s="2"/>
      <c r="T35" s="2"/>
      <c r="U35" s="2"/>
      <c r="V35" s="50"/>
      <c r="W35" s="50"/>
      <c r="X35" s="2"/>
      <c r="Y35" s="2"/>
      <c r="Z35" s="2"/>
      <c r="AA35" s="2"/>
      <c r="AB35" s="2"/>
      <c r="AC35" s="50"/>
      <c r="AD35" s="50"/>
      <c r="AE35" s="2"/>
      <c r="AF35" s="2"/>
      <c r="AG35" s="2"/>
      <c r="AH35" s="2"/>
      <c r="AI35" s="2"/>
      <c r="AJ35" s="50"/>
      <c r="AK35" s="50"/>
      <c r="AL35" s="2"/>
      <c r="AM35" s="2"/>
      <c r="AN35" s="2"/>
      <c r="AO35" s="2"/>
      <c r="AP35" s="181"/>
      <c r="AQ35" s="181"/>
      <c r="AR35" s="181"/>
      <c r="AS35" s="181"/>
      <c r="AT35" s="181"/>
      <c r="AU35" s="181"/>
      <c r="AV35" s="181"/>
      <c r="AW35" s="181"/>
      <c r="AX35" s="181"/>
      <c r="AY35" s="181"/>
      <c r="AZ35" s="181"/>
      <c r="BA35" s="181"/>
      <c r="BB35" s="181"/>
      <c r="BC35" s="181"/>
      <c r="BD35" s="181"/>
      <c r="BE35" s="50"/>
      <c r="BF35" s="50"/>
      <c r="BG35" s="2"/>
    </row>
    <row r="36" spans="1:59" ht="15.75">
      <c r="A36" s="59">
        <f>Activity!A36</f>
        <v>5</v>
      </c>
      <c r="B36" s="60" t="str">
        <f>Activity!B36</f>
        <v>Program</v>
      </c>
      <c r="C36" s="162">
        <f>Activity!C36</f>
        <v>0</v>
      </c>
      <c r="D36" s="2"/>
      <c r="E36" s="2"/>
      <c r="F36" s="2"/>
      <c r="G36" s="2"/>
      <c r="H36" s="50"/>
      <c r="I36" s="50"/>
      <c r="J36" s="2"/>
      <c r="K36" s="2"/>
      <c r="L36" s="2"/>
      <c r="M36" s="2"/>
      <c r="N36" s="2"/>
      <c r="O36" s="50"/>
      <c r="P36" s="50"/>
      <c r="Q36" s="2"/>
      <c r="R36" s="2"/>
      <c r="S36" s="2"/>
      <c r="T36" s="2"/>
      <c r="U36" s="2"/>
      <c r="V36" s="50"/>
      <c r="W36" s="50"/>
      <c r="X36" s="2"/>
      <c r="Y36" s="2"/>
      <c r="Z36" s="2"/>
      <c r="AA36" s="2"/>
      <c r="AB36" s="2"/>
      <c r="AC36" s="50"/>
      <c r="AD36" s="50"/>
      <c r="AE36" s="2"/>
      <c r="AF36" s="2"/>
      <c r="AG36" s="2"/>
      <c r="AH36" s="2"/>
      <c r="AI36" s="2"/>
      <c r="AJ36" s="50"/>
      <c r="AK36" s="50"/>
      <c r="AL36" s="2"/>
      <c r="AM36" s="2"/>
      <c r="AN36" s="2"/>
      <c r="AO36" s="2"/>
      <c r="AP36" s="2"/>
      <c r="AQ36" s="50"/>
      <c r="AR36" s="50"/>
      <c r="AS36" s="2"/>
      <c r="AT36" s="2"/>
      <c r="AU36" s="2"/>
      <c r="AV36" s="2"/>
      <c r="AW36" s="2"/>
      <c r="AX36" s="50"/>
      <c r="AY36" s="50"/>
      <c r="AZ36" s="2"/>
      <c r="BA36" s="2"/>
      <c r="BB36" s="2"/>
      <c r="BC36" s="2"/>
      <c r="BD36" s="2"/>
      <c r="BE36" s="50"/>
      <c r="BF36" s="50"/>
      <c r="BG36" s="2"/>
    </row>
    <row r="37" spans="1:59" ht="15.75">
      <c r="A37" s="59"/>
      <c r="B37" s="60"/>
      <c r="C37" s="162" t="s">
        <v>221</v>
      </c>
      <c r="D37" s="2"/>
      <c r="E37" s="2"/>
      <c r="F37" s="2"/>
      <c r="G37" s="2"/>
      <c r="H37" s="50"/>
      <c r="I37" s="50"/>
      <c r="J37" s="2"/>
      <c r="K37" s="2"/>
      <c r="L37" s="2"/>
      <c r="M37" s="2"/>
      <c r="N37" s="2"/>
      <c r="O37" s="50"/>
      <c r="P37" s="50"/>
      <c r="Q37" s="2"/>
      <c r="R37" s="2"/>
      <c r="S37" s="2"/>
      <c r="T37" s="2"/>
      <c r="U37" s="2"/>
      <c r="V37" s="50"/>
      <c r="W37" s="50"/>
      <c r="X37" s="2"/>
      <c r="Y37" s="181"/>
      <c r="Z37" s="2"/>
      <c r="AA37" s="2"/>
      <c r="AB37" s="2"/>
      <c r="AC37" s="50"/>
      <c r="AD37" s="50"/>
      <c r="AE37" s="2"/>
      <c r="AF37" s="2"/>
      <c r="AG37" s="2"/>
      <c r="AH37" s="2"/>
      <c r="AI37" s="2"/>
      <c r="AJ37" s="50"/>
      <c r="AK37" s="50"/>
      <c r="AL37" s="2"/>
      <c r="AM37" s="2"/>
      <c r="AN37" s="2"/>
      <c r="AO37" s="2"/>
      <c r="AP37" s="2"/>
      <c r="AQ37" s="50"/>
      <c r="AR37" s="50"/>
      <c r="AS37" s="2"/>
      <c r="AT37" s="2"/>
      <c r="AU37" s="2"/>
      <c r="AV37" s="2"/>
      <c r="AW37" s="2"/>
      <c r="AX37" s="50"/>
      <c r="AY37" s="50"/>
      <c r="AZ37" s="2"/>
      <c r="BA37" s="2"/>
      <c r="BB37" s="2"/>
      <c r="BC37" s="2"/>
      <c r="BD37" s="2"/>
      <c r="BE37" s="50"/>
      <c r="BF37" s="50"/>
      <c r="BG37" s="2"/>
    </row>
    <row r="38" spans="1:59" ht="15.75">
      <c r="A38" s="59" t="str">
        <f>Activity!A38</f>
        <v>5.1.1</v>
      </c>
      <c r="B38" s="60">
        <f>Activity!B38</f>
        <v>0</v>
      </c>
      <c r="C38" s="162" t="str">
        <f>Activity!C38</f>
        <v>draft the  program</v>
      </c>
      <c r="D38" s="2"/>
      <c r="E38" s="2"/>
      <c r="F38" s="2"/>
      <c r="G38" s="2"/>
      <c r="H38" s="50"/>
      <c r="I38" s="50"/>
      <c r="J38" s="2"/>
      <c r="K38" s="2"/>
      <c r="L38" s="2"/>
      <c r="M38" s="2"/>
      <c r="N38" s="2"/>
      <c r="O38" s="50"/>
      <c r="P38" s="50"/>
      <c r="Q38" s="2"/>
      <c r="R38" s="2"/>
      <c r="S38" s="2"/>
      <c r="T38" s="181"/>
      <c r="U38" s="2"/>
      <c r="V38" s="50"/>
      <c r="W38" s="50"/>
      <c r="X38" s="2"/>
      <c r="Y38" s="2"/>
      <c r="Z38" s="2"/>
      <c r="AA38" s="2"/>
      <c r="AB38" s="2"/>
      <c r="AC38" s="50"/>
      <c r="AD38" s="50"/>
      <c r="AE38" s="2"/>
      <c r="AF38" s="2"/>
      <c r="AG38" s="2"/>
      <c r="AH38" s="2"/>
      <c r="AI38" s="2"/>
      <c r="AJ38" s="50"/>
      <c r="AK38" s="50"/>
      <c r="AL38" s="2"/>
      <c r="AM38" s="2"/>
      <c r="AN38" s="2"/>
      <c r="AO38" s="2"/>
      <c r="AP38" s="2"/>
      <c r="AQ38" s="50"/>
      <c r="AR38" s="50"/>
      <c r="AS38" s="2"/>
      <c r="AT38" s="2"/>
      <c r="AU38" s="2"/>
      <c r="AV38" s="2"/>
      <c r="AW38" s="2"/>
      <c r="AX38" s="50"/>
      <c r="AY38" s="50"/>
      <c r="AZ38" s="2"/>
      <c r="BA38" s="2"/>
      <c r="BB38" s="2"/>
      <c r="BC38" s="2"/>
      <c r="BD38" s="2"/>
      <c r="BE38" s="50"/>
      <c r="BF38" s="50"/>
      <c r="BG38" s="2"/>
    </row>
    <row r="39" spans="1:59" ht="15.75">
      <c r="A39" s="59"/>
      <c r="B39" s="60"/>
      <c r="C39" s="162" t="s">
        <v>222</v>
      </c>
      <c r="D39" s="2"/>
      <c r="E39" s="2"/>
      <c r="F39" s="2"/>
      <c r="G39" s="2"/>
      <c r="H39" s="50"/>
      <c r="I39" s="50"/>
      <c r="J39" s="2"/>
      <c r="K39" s="2"/>
      <c r="L39" s="2"/>
      <c r="M39" s="2"/>
      <c r="N39" s="2"/>
      <c r="O39" s="50"/>
      <c r="P39" s="50"/>
      <c r="Q39" s="2"/>
      <c r="R39" s="2"/>
      <c r="S39" s="2"/>
      <c r="T39" s="2"/>
      <c r="U39" s="2"/>
      <c r="V39" s="50"/>
      <c r="W39" s="50"/>
      <c r="X39" s="2"/>
      <c r="Y39" s="2"/>
      <c r="Z39" s="2"/>
      <c r="AA39" s="2"/>
      <c r="AB39" s="2"/>
      <c r="AC39" s="50"/>
      <c r="AD39" s="50"/>
      <c r="AE39" s="2"/>
      <c r="AF39" s="2"/>
      <c r="AG39" s="2"/>
      <c r="AH39" s="2"/>
      <c r="AI39" s="2"/>
      <c r="AJ39" s="181"/>
      <c r="AK39" s="50"/>
      <c r="AL39" s="2"/>
      <c r="AM39" s="2"/>
      <c r="AN39" s="2"/>
      <c r="AO39" s="2"/>
      <c r="AP39" s="2"/>
      <c r="AQ39" s="50"/>
      <c r="AR39" s="50"/>
      <c r="AS39" s="2"/>
      <c r="AT39" s="2"/>
      <c r="AU39" s="2"/>
      <c r="AV39" s="2"/>
      <c r="AW39" s="2"/>
      <c r="AX39" s="50"/>
      <c r="AY39" s="50"/>
      <c r="AZ39" s="2"/>
      <c r="BA39" s="2"/>
      <c r="BB39" s="2"/>
      <c r="BC39" s="2"/>
      <c r="BD39" s="2"/>
      <c r="BE39" s="50"/>
      <c r="BF39" s="50"/>
      <c r="BG39" s="2"/>
    </row>
    <row r="40" spans="1:59" ht="31.5">
      <c r="A40" s="59"/>
      <c r="B40" s="60"/>
      <c r="C40" s="162" t="str">
        <f>Activity!C39</f>
        <v>Submit it to the manager for comments and inputs</v>
      </c>
      <c r="D40" s="2"/>
      <c r="E40" s="2"/>
      <c r="F40" s="2"/>
      <c r="G40" s="2"/>
      <c r="H40" s="50"/>
      <c r="I40" s="50"/>
      <c r="J40" s="2"/>
      <c r="K40" s="2"/>
      <c r="L40" s="2"/>
      <c r="M40" s="2"/>
      <c r="N40" s="2"/>
      <c r="O40" s="50"/>
      <c r="P40" s="50"/>
      <c r="Q40" s="2"/>
      <c r="R40" s="2"/>
      <c r="S40" s="2"/>
      <c r="T40" s="2"/>
      <c r="U40" s="2"/>
      <c r="V40" s="50"/>
      <c r="W40" s="50"/>
      <c r="X40" s="2"/>
      <c r="Y40" s="181"/>
      <c r="Z40" s="2"/>
      <c r="AA40" s="2"/>
      <c r="AB40" s="2"/>
      <c r="AC40" s="50"/>
      <c r="AD40" s="50"/>
      <c r="AE40" s="2"/>
      <c r="AF40" s="2"/>
      <c r="AG40" s="2"/>
      <c r="AH40" s="2"/>
      <c r="AI40" s="2"/>
      <c r="AJ40" s="50"/>
      <c r="AK40" s="50"/>
      <c r="AL40" s="2"/>
      <c r="AM40" s="2"/>
      <c r="AN40" s="2"/>
      <c r="AO40" s="2"/>
      <c r="AP40" s="2"/>
      <c r="AQ40" s="50"/>
      <c r="AR40" s="50"/>
      <c r="AS40" s="2"/>
      <c r="AT40" s="2"/>
      <c r="AU40" s="2"/>
      <c r="AV40" s="2"/>
      <c r="AW40" s="2"/>
      <c r="AX40" s="50"/>
      <c r="AY40" s="50"/>
      <c r="AZ40" s="2"/>
      <c r="BA40" s="2"/>
      <c r="BB40" s="2"/>
      <c r="BC40" s="2"/>
      <c r="BD40" s="2"/>
      <c r="BE40" s="50"/>
      <c r="BF40" s="50"/>
      <c r="BG40" s="2"/>
    </row>
    <row r="41" spans="1:59" ht="15.75">
      <c r="A41" s="59" t="str">
        <f>Activity!A39</f>
        <v>5.1.2</v>
      </c>
      <c r="B41" s="60">
        <f>Activity!B39</f>
        <v>0</v>
      </c>
      <c r="C41" s="188" t="s">
        <v>109</v>
      </c>
      <c r="D41" s="2"/>
      <c r="E41" s="2"/>
      <c r="F41" s="2"/>
      <c r="G41" s="2"/>
      <c r="H41" s="50"/>
      <c r="I41" s="50"/>
      <c r="J41" s="2"/>
      <c r="K41" s="2"/>
      <c r="L41" s="2"/>
      <c r="M41" s="2"/>
      <c r="N41" s="2"/>
      <c r="O41" s="50"/>
      <c r="P41" s="50"/>
      <c r="Q41" s="2"/>
      <c r="R41" s="2"/>
      <c r="S41" s="2"/>
      <c r="T41" s="2"/>
      <c r="U41" s="2"/>
      <c r="V41" s="50"/>
      <c r="W41" s="50"/>
      <c r="X41" s="2"/>
      <c r="Y41" s="2"/>
      <c r="Z41" s="181"/>
      <c r="AA41" s="2"/>
      <c r="AB41" s="2"/>
      <c r="AC41" s="50"/>
      <c r="AD41" s="50"/>
      <c r="AE41" s="2"/>
      <c r="AF41" s="2"/>
      <c r="AG41" s="2"/>
      <c r="AH41" s="2"/>
      <c r="AI41" s="2"/>
      <c r="AJ41" s="50"/>
      <c r="AK41" s="50"/>
      <c r="AL41" s="2"/>
      <c r="AM41" s="2"/>
      <c r="AN41" s="2"/>
      <c r="AO41" s="2"/>
      <c r="AP41" s="2"/>
      <c r="AQ41" s="50"/>
      <c r="AR41" s="50"/>
      <c r="AS41" s="2"/>
      <c r="AT41" s="2"/>
      <c r="AU41" s="2"/>
      <c r="AV41" s="2"/>
      <c r="AW41" s="2"/>
      <c r="AX41" s="50"/>
      <c r="AY41" s="50"/>
      <c r="AZ41" s="2"/>
      <c r="BA41" s="2"/>
      <c r="BB41" s="2"/>
      <c r="BC41" s="2"/>
      <c r="BD41" s="2"/>
      <c r="BE41" s="50"/>
      <c r="BF41" s="50"/>
      <c r="BG41" s="2"/>
    </row>
    <row r="42" spans="1:59" ht="15.75">
      <c r="A42" s="59">
        <f>Activity!A42</f>
        <v>6</v>
      </c>
      <c r="B42" s="60" t="str">
        <f>Activity!B42</f>
        <v>Organize equipment</v>
      </c>
      <c r="C42" s="162">
        <f>Activity!C42</f>
        <v>0</v>
      </c>
      <c r="D42" s="2"/>
      <c r="E42" s="2"/>
      <c r="F42" s="2"/>
      <c r="G42" s="2"/>
      <c r="H42" s="50"/>
      <c r="I42" s="50"/>
      <c r="J42" s="2"/>
      <c r="K42" s="2"/>
      <c r="L42" s="2"/>
      <c r="M42" s="2"/>
      <c r="N42" s="2"/>
      <c r="O42" s="50"/>
      <c r="P42" s="50"/>
      <c r="Q42" s="2"/>
      <c r="R42" s="2"/>
      <c r="S42" s="2"/>
      <c r="T42" s="2"/>
      <c r="U42" s="2"/>
      <c r="V42" s="50"/>
      <c r="W42" s="50"/>
      <c r="X42" s="2"/>
      <c r="Y42" s="2"/>
      <c r="Z42" s="2"/>
      <c r="AA42" s="2"/>
      <c r="AB42" s="2"/>
      <c r="AC42" s="50"/>
      <c r="AD42" s="50"/>
      <c r="AE42" s="2"/>
      <c r="AF42" s="2"/>
      <c r="AG42" s="2"/>
      <c r="AH42" s="2"/>
      <c r="AI42" s="2"/>
      <c r="AJ42" s="50"/>
      <c r="AK42" s="50"/>
      <c r="AL42" s="2"/>
      <c r="AM42" s="2"/>
      <c r="AN42" s="2"/>
      <c r="AO42" s="2"/>
      <c r="AP42" s="2"/>
      <c r="AQ42" s="50"/>
      <c r="AR42" s="50"/>
      <c r="AS42" s="2"/>
      <c r="AT42" s="2"/>
      <c r="AU42" s="2"/>
      <c r="AV42" s="2"/>
      <c r="AW42" s="2"/>
      <c r="AX42" s="50"/>
      <c r="AY42" s="50"/>
      <c r="AZ42" s="2"/>
      <c r="BA42" s="2"/>
      <c r="BB42" s="2"/>
      <c r="BC42" s="2"/>
      <c r="BD42" s="2"/>
      <c r="BE42" s="50"/>
      <c r="BF42" s="50"/>
      <c r="BG42" s="2"/>
    </row>
    <row r="43" spans="1:59" ht="15.75">
      <c r="A43" s="59">
        <f>Activity!A43</f>
        <v>6.1</v>
      </c>
      <c r="B43" s="60">
        <f>Activity!B43</f>
        <v>0</v>
      </c>
      <c r="C43" s="162" t="str">
        <f>Activity!C43</f>
        <v>Make a list of all equipment needed</v>
      </c>
      <c r="D43" s="2"/>
      <c r="E43" s="2"/>
      <c r="F43" s="2"/>
      <c r="G43" s="2"/>
      <c r="H43" s="50"/>
      <c r="I43" s="50"/>
      <c r="J43" s="2"/>
      <c r="K43" s="2"/>
      <c r="L43" s="2"/>
      <c r="M43" s="2"/>
      <c r="N43" s="2"/>
      <c r="O43" s="50"/>
      <c r="P43" s="50"/>
      <c r="Q43" s="2"/>
      <c r="R43" s="2"/>
      <c r="S43" s="2"/>
      <c r="T43" s="2"/>
      <c r="U43" s="2"/>
      <c r="V43" s="50"/>
      <c r="W43" s="50"/>
      <c r="X43" s="2"/>
      <c r="Y43" s="2"/>
      <c r="Z43" s="2"/>
      <c r="AA43" s="2"/>
      <c r="AB43" s="2"/>
      <c r="AC43" s="50"/>
      <c r="AD43" s="50"/>
      <c r="AE43" s="2"/>
      <c r="AF43" s="181"/>
      <c r="AG43" s="2"/>
      <c r="AH43" s="2"/>
      <c r="AI43" s="2"/>
      <c r="AJ43" s="50"/>
      <c r="AK43" s="50"/>
      <c r="AL43" s="2"/>
      <c r="AM43" s="2"/>
      <c r="AN43" s="2"/>
      <c r="AO43" s="2"/>
      <c r="AP43" s="2"/>
      <c r="AQ43" s="50"/>
      <c r="AR43" s="50"/>
      <c r="AS43" s="2"/>
      <c r="AT43" s="2"/>
      <c r="AU43" s="2"/>
      <c r="AV43" s="2"/>
      <c r="AW43" s="2"/>
      <c r="AX43" s="50"/>
      <c r="AY43" s="50"/>
      <c r="AZ43" s="2"/>
      <c r="BA43" s="2"/>
      <c r="BB43" s="2"/>
      <c r="BC43" s="2"/>
      <c r="BD43" s="2"/>
      <c r="BE43" s="50"/>
      <c r="BF43" s="50"/>
      <c r="BG43" s="2"/>
    </row>
    <row r="44" spans="1:59" ht="15.75">
      <c r="A44" s="59"/>
      <c r="B44" s="60"/>
      <c r="C44" s="162" t="s">
        <v>223</v>
      </c>
      <c r="D44" s="2"/>
      <c r="E44" s="2"/>
      <c r="F44" s="2"/>
      <c r="G44" s="2"/>
      <c r="H44" s="50"/>
      <c r="I44" s="50"/>
      <c r="J44" s="2"/>
      <c r="K44" s="2"/>
      <c r="L44" s="2"/>
      <c r="M44" s="2"/>
      <c r="N44" s="2"/>
      <c r="O44" s="50"/>
      <c r="P44" s="50"/>
      <c r="Q44" s="2"/>
      <c r="R44" s="2"/>
      <c r="S44" s="2"/>
      <c r="T44" s="2"/>
      <c r="U44" s="2"/>
      <c r="V44" s="50"/>
      <c r="W44" s="50"/>
      <c r="X44" s="2"/>
      <c r="Y44" s="2"/>
      <c r="Z44" s="2"/>
      <c r="AA44" s="2"/>
      <c r="AB44" s="2"/>
      <c r="AC44" s="50"/>
      <c r="AD44" s="50"/>
      <c r="AE44" s="2"/>
      <c r="AF44" s="181"/>
      <c r="AG44" s="2"/>
      <c r="AH44" s="2"/>
      <c r="AI44" s="2"/>
      <c r="AJ44" s="50"/>
      <c r="AK44" s="50"/>
      <c r="AL44" s="2"/>
      <c r="AM44" s="2"/>
      <c r="AN44" s="2"/>
      <c r="AO44" s="2"/>
      <c r="AP44" s="2"/>
      <c r="AQ44" s="50"/>
      <c r="AR44" s="50"/>
      <c r="AS44" s="2"/>
      <c r="AT44" s="2"/>
      <c r="AU44" s="2"/>
      <c r="AV44" s="181"/>
      <c r="AW44" s="2"/>
      <c r="AX44" s="50"/>
      <c r="AY44" s="50"/>
      <c r="AZ44" s="2"/>
      <c r="BA44" s="2"/>
      <c r="BB44" s="2"/>
      <c r="BC44" s="2"/>
      <c r="BD44" s="2"/>
      <c r="BE44" s="50"/>
      <c r="BF44" s="50"/>
      <c r="BG44" s="2"/>
    </row>
    <row r="45" spans="1:59" ht="31.5">
      <c r="A45" s="59">
        <f>Activity!A44</f>
        <v>6.2</v>
      </c>
      <c r="B45" s="60">
        <f>Activity!B44</f>
        <v>0</v>
      </c>
      <c r="C45" s="162" t="str">
        <f>Activity!C44</f>
        <v>Check with role players which resources they will need</v>
      </c>
      <c r="D45" s="2"/>
      <c r="E45" s="2"/>
      <c r="F45" s="2"/>
      <c r="G45" s="2"/>
      <c r="H45" s="50"/>
      <c r="I45" s="50"/>
      <c r="J45" s="2"/>
      <c r="K45" s="2"/>
      <c r="L45" s="2"/>
      <c r="M45" s="2"/>
      <c r="N45" s="2"/>
      <c r="O45" s="50"/>
      <c r="P45" s="50"/>
      <c r="Q45" s="2"/>
      <c r="R45" s="2"/>
      <c r="S45" s="2"/>
      <c r="T45" s="2"/>
      <c r="U45" s="2"/>
      <c r="V45" s="50"/>
      <c r="W45" s="50"/>
      <c r="X45" s="2"/>
      <c r="Y45" s="2"/>
      <c r="Z45" s="2"/>
      <c r="AA45" s="2"/>
      <c r="AB45" s="2"/>
      <c r="AC45" s="50"/>
      <c r="AD45" s="50"/>
      <c r="AE45" s="2"/>
      <c r="AF45" s="2"/>
      <c r="AG45" s="2"/>
      <c r="AH45" s="2"/>
      <c r="AI45" s="2"/>
      <c r="AJ45" s="50"/>
      <c r="AK45" s="50"/>
      <c r="AL45" s="2"/>
      <c r="AM45" s="2"/>
      <c r="AN45" s="2"/>
      <c r="AO45" s="181"/>
      <c r="AP45" s="2"/>
      <c r="AQ45" s="50"/>
      <c r="AR45" s="50"/>
      <c r="AS45" s="2"/>
      <c r="AT45" s="2"/>
      <c r="AU45" s="2"/>
      <c r="AV45" s="2"/>
      <c r="AW45" s="2"/>
      <c r="AX45" s="50"/>
      <c r="AY45" s="50"/>
      <c r="AZ45" s="2"/>
      <c r="BA45" s="2"/>
      <c r="BB45" s="2"/>
      <c r="BC45" s="2"/>
      <c r="BD45" s="2"/>
      <c r="BE45" s="50"/>
      <c r="BF45" s="50"/>
      <c r="BG45" s="2"/>
    </row>
    <row r="46" spans="1:59" ht="15.75">
      <c r="A46" s="59">
        <f>Activity!A47</f>
        <v>7</v>
      </c>
      <c r="B46" s="60" t="str">
        <f>Activity!B47</f>
        <v>Organize artists</v>
      </c>
      <c r="C46" s="162">
        <f>Activity!C47</f>
        <v>0</v>
      </c>
      <c r="D46" s="2"/>
      <c r="E46" s="2"/>
      <c r="F46" s="2"/>
      <c r="G46" s="2"/>
      <c r="H46" s="50"/>
      <c r="I46" s="50"/>
      <c r="J46" s="2"/>
      <c r="K46" s="2"/>
      <c r="L46" s="2"/>
      <c r="M46" s="2"/>
      <c r="N46" s="2"/>
      <c r="O46" s="50"/>
      <c r="P46" s="50"/>
      <c r="Q46" s="2"/>
      <c r="R46" s="2"/>
      <c r="S46" s="2"/>
      <c r="T46" s="2"/>
      <c r="U46" s="2"/>
      <c r="V46" s="50"/>
      <c r="W46" s="50"/>
      <c r="X46" s="2"/>
      <c r="Y46" s="2"/>
      <c r="Z46" s="2"/>
      <c r="AA46" s="2"/>
      <c r="AB46" s="2"/>
      <c r="AC46" s="50"/>
      <c r="AD46" s="50"/>
      <c r="AE46" s="2"/>
      <c r="AF46" s="2"/>
      <c r="AG46" s="2"/>
      <c r="AH46" s="2"/>
      <c r="AI46" s="2"/>
      <c r="AJ46" s="50"/>
      <c r="AK46" s="50"/>
      <c r="AL46" s="2"/>
      <c r="AM46" s="2"/>
      <c r="AN46" s="2"/>
      <c r="AO46" s="2"/>
      <c r="AP46" s="2"/>
      <c r="AQ46" s="50"/>
      <c r="AR46" s="50"/>
      <c r="AS46" s="2"/>
      <c r="AT46" s="2"/>
      <c r="AU46" s="2"/>
      <c r="AV46" s="2"/>
      <c r="AW46" s="2"/>
      <c r="AX46" s="50"/>
      <c r="AY46" s="50"/>
      <c r="AZ46" s="2"/>
      <c r="BA46" s="2"/>
      <c r="BB46" s="2"/>
      <c r="BC46" s="2"/>
      <c r="BD46" s="2"/>
      <c r="BE46" s="50"/>
      <c r="BF46" s="50"/>
      <c r="BG46" s="2"/>
    </row>
    <row r="47" spans="1:59" ht="15.75">
      <c r="A47" s="59">
        <f>Activity!A49</f>
        <v>7.1</v>
      </c>
      <c r="B47" s="60">
        <f>Activity!B49</f>
        <v>0</v>
      </c>
      <c r="C47" s="162" t="str">
        <f>Activity!C49</f>
        <v>Draft contracts</v>
      </c>
      <c r="D47" s="2"/>
      <c r="E47" s="2"/>
      <c r="F47" s="2"/>
      <c r="G47" s="2"/>
      <c r="H47" s="50"/>
      <c r="I47" s="50"/>
      <c r="J47" s="2"/>
      <c r="K47" s="2"/>
      <c r="L47" s="2"/>
      <c r="M47" s="2"/>
      <c r="N47" s="2"/>
      <c r="O47" s="50"/>
      <c r="P47" s="50"/>
      <c r="Q47" s="2"/>
      <c r="R47" s="2"/>
      <c r="S47" s="2"/>
      <c r="T47" s="2"/>
      <c r="U47" s="2"/>
      <c r="V47" s="50"/>
      <c r="W47" s="50"/>
      <c r="X47" s="2"/>
      <c r="Y47" s="2"/>
      <c r="Z47" s="2"/>
      <c r="AA47" s="2"/>
      <c r="AB47" s="2"/>
      <c r="AC47" s="50"/>
      <c r="AD47" s="50"/>
      <c r="AE47" s="2"/>
      <c r="AF47" s="2"/>
      <c r="AG47" s="2"/>
      <c r="AH47" s="2"/>
      <c r="AI47" s="181"/>
      <c r="AJ47" s="50"/>
      <c r="AK47" s="50"/>
      <c r="AL47" s="2"/>
      <c r="AM47" s="2"/>
      <c r="AN47" s="2"/>
      <c r="AO47" s="2"/>
      <c r="AP47" s="2"/>
      <c r="AQ47" s="50"/>
      <c r="AR47" s="50"/>
      <c r="AS47" s="2"/>
      <c r="AT47" s="2"/>
      <c r="AU47" s="2"/>
      <c r="AV47" s="2"/>
      <c r="AW47" s="2"/>
      <c r="AX47" s="50"/>
      <c r="AY47" s="50"/>
      <c r="AZ47" s="2"/>
      <c r="BA47" s="2"/>
      <c r="BB47" s="2"/>
      <c r="BC47" s="2"/>
      <c r="BD47" s="2"/>
      <c r="BE47" s="50"/>
      <c r="BF47" s="50"/>
      <c r="BG47" s="2"/>
    </row>
    <row r="48" spans="1:59" ht="15.75">
      <c r="A48" s="59">
        <f>Activity!A52</f>
        <v>0</v>
      </c>
      <c r="B48" s="60">
        <f>Activity!B52</f>
        <v>0</v>
      </c>
      <c r="C48" s="162" t="str">
        <f>Activity!C52</f>
        <v>Sign Contracts</v>
      </c>
      <c r="D48" s="2"/>
      <c r="E48" s="2"/>
      <c r="F48" s="2"/>
      <c r="G48" s="2"/>
      <c r="H48" s="50"/>
      <c r="I48" s="50"/>
      <c r="J48" s="2"/>
      <c r="K48" s="2"/>
      <c r="L48" s="2"/>
      <c r="M48" s="2"/>
      <c r="N48" s="2"/>
      <c r="O48" s="50"/>
      <c r="P48" s="50"/>
      <c r="Q48" s="2"/>
      <c r="R48" s="2"/>
      <c r="S48" s="2"/>
      <c r="T48" s="2"/>
      <c r="U48" s="2"/>
      <c r="V48" s="50"/>
      <c r="W48" s="50"/>
      <c r="X48" s="2"/>
      <c r="Y48" s="2"/>
      <c r="Z48" s="2"/>
      <c r="AA48" s="2"/>
      <c r="AB48" s="2"/>
      <c r="AC48" s="50"/>
      <c r="AD48" s="50"/>
      <c r="AE48" s="2"/>
      <c r="AF48" s="2"/>
      <c r="AG48" s="2"/>
      <c r="AH48" s="2"/>
      <c r="AI48" s="2"/>
      <c r="AJ48" s="181"/>
      <c r="AK48" s="50"/>
      <c r="AL48" s="2"/>
      <c r="AM48" s="2"/>
      <c r="AN48" s="2"/>
      <c r="AO48" s="2"/>
      <c r="AP48" s="2"/>
      <c r="AQ48" s="50"/>
      <c r="AR48" s="50"/>
      <c r="AS48" s="2"/>
      <c r="AT48" s="2"/>
      <c r="AU48" s="2"/>
      <c r="AV48" s="2"/>
      <c r="AW48" s="2"/>
      <c r="AX48" s="50"/>
      <c r="AY48" s="50"/>
      <c r="AZ48" s="2"/>
      <c r="BA48" s="2"/>
      <c r="BB48" s="2"/>
      <c r="BC48" s="2"/>
      <c r="BD48" s="2"/>
      <c r="BE48" s="50"/>
      <c r="BF48" s="50"/>
      <c r="BG48" s="2"/>
    </row>
    <row r="49" spans="1:59" ht="15.75">
      <c r="A49" s="59">
        <f>Activity!A53</f>
        <v>0</v>
      </c>
      <c r="B49" s="60">
        <f>Activity!B53</f>
        <v>0</v>
      </c>
      <c r="C49" s="162">
        <f>Activity!C53</f>
        <v>0</v>
      </c>
      <c r="D49" s="2"/>
      <c r="E49" s="2"/>
      <c r="F49" s="2"/>
      <c r="G49" s="2"/>
      <c r="H49" s="50"/>
      <c r="I49" s="50"/>
      <c r="J49" s="2"/>
      <c r="K49" s="2"/>
      <c r="L49" s="2"/>
      <c r="M49" s="2"/>
      <c r="N49" s="2"/>
      <c r="O49" s="50"/>
      <c r="P49" s="50"/>
      <c r="Q49" s="2"/>
      <c r="R49" s="2"/>
      <c r="S49" s="2"/>
      <c r="T49" s="2"/>
      <c r="U49" s="2"/>
      <c r="V49" s="50"/>
      <c r="W49" s="50"/>
      <c r="X49" s="2"/>
      <c r="Y49" s="2"/>
      <c r="Z49" s="2"/>
      <c r="AA49" s="2"/>
      <c r="AB49" s="2"/>
      <c r="AC49" s="50"/>
      <c r="AD49" s="50"/>
      <c r="AE49" s="2"/>
      <c r="AF49" s="2"/>
      <c r="AG49" s="2"/>
      <c r="AH49" s="2"/>
      <c r="AI49" s="2"/>
      <c r="AJ49" s="50"/>
      <c r="AK49" s="50"/>
      <c r="AL49" s="2"/>
      <c r="AM49" s="2"/>
      <c r="AN49" s="2"/>
      <c r="AO49" s="2"/>
      <c r="AP49" s="2"/>
      <c r="AQ49" s="50"/>
      <c r="AR49" s="50"/>
      <c r="AS49" s="2"/>
      <c r="AT49" s="2"/>
      <c r="AU49" s="2"/>
      <c r="AV49" s="2"/>
      <c r="AW49" s="2"/>
      <c r="AX49" s="50"/>
      <c r="AY49" s="50"/>
      <c r="AZ49" s="2"/>
      <c r="BA49" s="2"/>
      <c r="BB49" s="2"/>
      <c r="BC49" s="2"/>
      <c r="BD49" s="2"/>
      <c r="BE49" s="50"/>
      <c r="BF49" s="50"/>
      <c r="BG49" s="2"/>
    </row>
    <row r="50" spans="1:59" ht="15.75">
      <c r="A50" s="59">
        <f>Activity!A54</f>
        <v>8</v>
      </c>
      <c r="B50" s="60" t="str">
        <f>Activity!B54</f>
        <v>Organize Public Gathering Permission</v>
      </c>
      <c r="C50" s="162">
        <f>Activity!C54</f>
        <v>0</v>
      </c>
      <c r="D50" s="2"/>
      <c r="E50" s="2"/>
      <c r="F50" s="2"/>
      <c r="G50" s="2"/>
      <c r="H50" s="50"/>
      <c r="I50" s="50"/>
      <c r="J50" s="2"/>
      <c r="K50" s="2"/>
      <c r="L50" s="2"/>
      <c r="M50" s="2"/>
      <c r="N50" s="2"/>
      <c r="O50" s="50"/>
      <c r="P50" s="50"/>
      <c r="Q50" s="2"/>
      <c r="R50" s="2"/>
      <c r="S50" s="2"/>
      <c r="T50" s="2"/>
      <c r="U50" s="2"/>
      <c r="V50" s="50"/>
      <c r="W50" s="50"/>
      <c r="X50" s="2"/>
      <c r="Y50" s="2"/>
      <c r="Z50" s="2"/>
      <c r="AA50" s="2"/>
      <c r="AB50" s="2"/>
      <c r="AC50" s="50"/>
      <c r="AD50" s="50"/>
      <c r="AE50" s="2"/>
      <c r="AF50" s="2"/>
      <c r="AG50" s="2"/>
      <c r="AH50" s="2"/>
      <c r="AI50" s="2"/>
      <c r="AJ50" s="50"/>
      <c r="AK50" s="50"/>
      <c r="AL50" s="2"/>
      <c r="AM50" s="2"/>
      <c r="AN50" s="2"/>
      <c r="AO50" s="2"/>
      <c r="AP50" s="2"/>
      <c r="AQ50" s="50"/>
      <c r="AR50" s="50"/>
      <c r="AS50" s="2"/>
      <c r="AT50" s="2"/>
      <c r="AU50" s="2"/>
      <c r="AV50" s="2"/>
      <c r="AW50" s="2"/>
      <c r="AX50" s="50"/>
      <c r="AY50" s="50"/>
      <c r="AZ50" s="2"/>
      <c r="BA50" s="2"/>
      <c r="BB50" s="2"/>
      <c r="BC50" s="2"/>
      <c r="BD50" s="2"/>
      <c r="BE50" s="50"/>
      <c r="BF50" s="50"/>
      <c r="BG50" s="2"/>
    </row>
    <row r="51" spans="1:59" ht="15.75">
      <c r="A51" s="59">
        <f>Activity!A55</f>
        <v>8.1</v>
      </c>
      <c r="B51" s="60">
        <f>Activity!B55</f>
        <v>0</v>
      </c>
      <c r="C51" s="162" t="str">
        <f>Activity!C55</f>
        <v>Draft a letter to Public Safety</v>
      </c>
      <c r="D51" s="2"/>
      <c r="E51" s="2"/>
      <c r="F51" s="2"/>
      <c r="G51" s="2"/>
      <c r="H51" s="50"/>
      <c r="I51" s="50"/>
      <c r="J51" s="2"/>
      <c r="K51" s="2"/>
      <c r="L51" s="2"/>
      <c r="M51" s="2"/>
      <c r="N51" s="2"/>
      <c r="O51" s="50"/>
      <c r="P51" s="50"/>
      <c r="Q51" s="2"/>
      <c r="R51" s="2"/>
      <c r="S51" s="2"/>
      <c r="T51" s="2"/>
      <c r="U51" s="2"/>
      <c r="V51" s="50"/>
      <c r="W51" s="50"/>
      <c r="X51" s="2"/>
      <c r="Y51" s="2"/>
      <c r="Z51" s="2"/>
      <c r="AA51" s="2"/>
      <c r="AB51" s="2"/>
      <c r="AC51" s="50"/>
      <c r="AD51" s="50"/>
      <c r="AE51" s="2"/>
      <c r="AF51" s="2"/>
      <c r="AG51" s="2"/>
      <c r="AH51" s="2"/>
      <c r="AI51" s="2"/>
      <c r="AJ51" s="50"/>
      <c r="AK51" s="50"/>
      <c r="AL51" s="2"/>
      <c r="AM51" s="2"/>
      <c r="AN51" s="2"/>
      <c r="AO51" s="2"/>
      <c r="AP51" s="2"/>
      <c r="AQ51" s="50"/>
      <c r="AR51" s="50"/>
      <c r="AS51" s="2"/>
      <c r="AT51" s="2"/>
      <c r="AU51" s="2"/>
      <c r="AV51" s="2"/>
      <c r="AW51" s="2"/>
      <c r="AX51" s="50"/>
      <c r="AY51" s="50"/>
      <c r="AZ51" s="2"/>
      <c r="BA51" s="2"/>
      <c r="BB51" s="181"/>
      <c r="BC51" s="2"/>
      <c r="BD51" s="2"/>
      <c r="BE51" s="50"/>
      <c r="BF51" s="50"/>
      <c r="BG51" s="2"/>
    </row>
    <row r="52" spans="1:59" ht="31.5">
      <c r="A52" s="59" t="str">
        <f>Activity!A56</f>
        <v>8.1.1</v>
      </c>
      <c r="B52" s="60">
        <f>Activity!B56</f>
        <v>0</v>
      </c>
      <c r="C52" s="162" t="str">
        <f>Activity!C56</f>
        <v>Send to HSDS management for approval</v>
      </c>
      <c r="D52" s="2"/>
      <c r="E52" s="2"/>
      <c r="F52" s="2"/>
      <c r="G52" s="2"/>
      <c r="H52" s="50"/>
      <c r="I52" s="50"/>
      <c r="J52" s="2"/>
      <c r="K52" s="2"/>
      <c r="L52" s="2"/>
      <c r="M52" s="2"/>
      <c r="N52" s="2"/>
      <c r="O52" s="50"/>
      <c r="P52" s="50"/>
      <c r="Q52" s="2"/>
      <c r="R52" s="2"/>
      <c r="S52" s="2"/>
      <c r="T52" s="2"/>
      <c r="U52" s="2"/>
      <c r="V52" s="50"/>
      <c r="W52" s="50"/>
      <c r="X52" s="2"/>
      <c r="Y52" s="2"/>
      <c r="Z52" s="2"/>
      <c r="AA52" s="2"/>
      <c r="AB52" s="2"/>
      <c r="AC52" s="50"/>
      <c r="AD52" s="50"/>
      <c r="AE52" s="2"/>
      <c r="AF52" s="2"/>
      <c r="AG52" s="2"/>
      <c r="AH52" s="2"/>
      <c r="AI52" s="2"/>
      <c r="AJ52" s="50"/>
      <c r="AK52" s="50"/>
      <c r="AL52" s="2"/>
      <c r="AM52" s="2"/>
      <c r="AN52" s="2"/>
      <c r="AO52" s="2"/>
      <c r="AP52" s="2"/>
      <c r="AQ52" s="50"/>
      <c r="AR52" s="50"/>
      <c r="AS52" s="2"/>
      <c r="AT52" s="2"/>
      <c r="AU52" s="2"/>
      <c r="AV52" s="2"/>
      <c r="AW52" s="2"/>
      <c r="AX52" s="50"/>
      <c r="AY52" s="50"/>
      <c r="AZ52" s="2"/>
      <c r="BA52" s="2"/>
      <c r="BB52" s="181"/>
      <c r="BC52" s="2"/>
      <c r="BD52" s="2"/>
      <c r="BE52" s="50"/>
      <c r="BF52" s="50"/>
      <c r="BG52" s="2"/>
    </row>
    <row r="53" spans="1:59" ht="31.5">
      <c r="A53" s="59">
        <f>Activity!A53</f>
        <v>0</v>
      </c>
      <c r="B53" s="60">
        <f>Activity!B57</f>
        <v>0</v>
      </c>
      <c r="C53" s="162" t="str">
        <f>Activity!C57</f>
        <v>Consult with office of CEO for approval</v>
      </c>
      <c r="D53" s="2"/>
      <c r="E53" s="2"/>
      <c r="F53" s="2"/>
      <c r="G53" s="2"/>
      <c r="H53" s="50"/>
      <c r="I53" s="50"/>
      <c r="J53" s="2"/>
      <c r="K53" s="2"/>
      <c r="L53" s="2"/>
      <c r="M53" s="2"/>
      <c r="N53" s="2"/>
      <c r="O53" s="50"/>
      <c r="P53" s="50"/>
      <c r="Q53" s="2"/>
      <c r="R53" s="2"/>
      <c r="S53" s="2"/>
      <c r="T53" s="2"/>
      <c r="U53" s="2"/>
      <c r="V53" s="50"/>
      <c r="W53" s="50"/>
      <c r="X53" s="2"/>
      <c r="Y53" s="2"/>
      <c r="Z53" s="2"/>
      <c r="AA53" s="2"/>
      <c r="AB53" s="2"/>
      <c r="AC53" s="50"/>
      <c r="AD53" s="50"/>
      <c r="AE53" s="2"/>
      <c r="AF53" s="2"/>
      <c r="AG53" s="2"/>
      <c r="AH53" s="2"/>
      <c r="AI53" s="2"/>
      <c r="AJ53" s="50"/>
      <c r="AK53" s="50"/>
      <c r="AL53" s="2"/>
      <c r="AM53" s="2"/>
      <c r="AN53" s="2"/>
      <c r="AO53" s="2"/>
      <c r="AP53" s="2"/>
      <c r="AQ53" s="50"/>
      <c r="AR53" s="50"/>
      <c r="AS53" s="2"/>
      <c r="AT53" s="2"/>
      <c r="AU53" s="2"/>
      <c r="AV53" s="2"/>
      <c r="AW53" s="2"/>
      <c r="AX53" s="50"/>
      <c r="AY53" s="50"/>
      <c r="AZ53" s="2"/>
      <c r="BA53" s="2"/>
      <c r="BB53" s="2"/>
      <c r="BC53" s="181"/>
      <c r="BD53" s="2"/>
      <c r="BE53" s="50"/>
      <c r="BF53" s="50"/>
      <c r="BG53" s="2"/>
    </row>
    <row r="54" spans="1:59" ht="15.75">
      <c r="A54" s="59">
        <f>Activity!A54</f>
        <v>8</v>
      </c>
      <c r="B54" s="60" t="str">
        <f>Activity!B54</f>
        <v>Organize Public Gathering Permission</v>
      </c>
      <c r="C54" s="162">
        <f>Activity!C54</f>
        <v>0</v>
      </c>
      <c r="D54" s="2"/>
      <c r="E54" s="2"/>
      <c r="F54" s="2"/>
      <c r="G54" s="2"/>
      <c r="H54" s="50"/>
      <c r="I54" s="50"/>
      <c r="J54" s="2"/>
      <c r="K54" s="2"/>
      <c r="L54" s="2"/>
      <c r="M54" s="2"/>
      <c r="N54" s="2"/>
      <c r="O54" s="50"/>
      <c r="P54" s="50"/>
      <c r="Q54" s="2"/>
      <c r="R54" s="2"/>
      <c r="S54" s="2"/>
      <c r="T54" s="2"/>
      <c r="U54" s="2"/>
      <c r="V54" s="50"/>
      <c r="W54" s="50"/>
      <c r="X54" s="2"/>
      <c r="Y54" s="2"/>
      <c r="Z54" s="2"/>
      <c r="AA54" s="2"/>
      <c r="AB54" s="2"/>
      <c r="AC54" s="50"/>
      <c r="AD54" s="50"/>
      <c r="AE54" s="2"/>
      <c r="AF54" s="2"/>
      <c r="AG54" s="2"/>
      <c r="AH54" s="2"/>
      <c r="AI54" s="2"/>
      <c r="AJ54" s="50"/>
      <c r="AK54" s="50"/>
      <c r="AL54" s="2"/>
      <c r="AM54" s="2"/>
      <c r="AN54" s="2"/>
      <c r="AO54" s="2"/>
      <c r="AP54" s="2"/>
      <c r="AQ54" s="50"/>
      <c r="AR54" s="50"/>
      <c r="AS54" s="2"/>
      <c r="AT54" s="2"/>
      <c r="AU54" s="2"/>
      <c r="AV54" s="2"/>
      <c r="AW54" s="2"/>
      <c r="AX54" s="50"/>
      <c r="AY54" s="50"/>
      <c r="AZ54" s="2"/>
      <c r="BA54" s="2"/>
      <c r="BB54" s="2"/>
      <c r="BC54" s="2"/>
      <c r="BD54" s="2"/>
      <c r="BE54" s="50"/>
      <c r="BF54" s="50"/>
      <c r="BG54" s="2"/>
    </row>
    <row r="55" spans="1:59" ht="15.75">
      <c r="A55" s="59">
        <f>Activity!A55</f>
        <v>8.1</v>
      </c>
      <c r="B55" s="60">
        <f>Activity!B55</f>
        <v>0</v>
      </c>
      <c r="C55" s="162" t="str">
        <f>Activity!C55</f>
        <v>Draft a letter to Public Safety</v>
      </c>
      <c r="D55" s="2"/>
      <c r="E55" s="2"/>
      <c r="F55" s="2"/>
      <c r="G55" s="2"/>
      <c r="H55" s="50"/>
      <c r="I55" s="50"/>
      <c r="J55" s="2"/>
      <c r="K55" s="2"/>
      <c r="L55" s="2"/>
      <c r="M55" s="2"/>
      <c r="N55" s="2"/>
      <c r="O55" s="50"/>
      <c r="P55" s="50"/>
      <c r="Q55" s="181"/>
      <c r="R55" s="51"/>
      <c r="S55" s="2"/>
      <c r="T55" s="2"/>
      <c r="U55" s="2"/>
      <c r="V55" s="50"/>
      <c r="W55" s="50"/>
      <c r="X55" s="2"/>
      <c r="Y55" s="2"/>
      <c r="Z55" s="2"/>
      <c r="AA55" s="2"/>
      <c r="AB55" s="2"/>
      <c r="AC55" s="50"/>
      <c r="AD55" s="50"/>
      <c r="AE55" s="2"/>
      <c r="AF55" s="2"/>
      <c r="AG55" s="2"/>
      <c r="AH55" s="2"/>
      <c r="AI55" s="2"/>
      <c r="AJ55" s="50"/>
      <c r="AK55" s="50"/>
      <c r="AL55" s="2"/>
      <c r="AM55" s="2"/>
      <c r="AN55" s="2"/>
      <c r="AO55" s="2"/>
      <c r="AP55" s="2"/>
      <c r="AQ55" s="50"/>
      <c r="AR55" s="50"/>
      <c r="AS55" s="2"/>
      <c r="AT55" s="2"/>
      <c r="AU55" s="2"/>
      <c r="AV55" s="2"/>
      <c r="AW55" s="2"/>
      <c r="AX55" s="50"/>
      <c r="AY55" s="50"/>
      <c r="AZ55" s="2"/>
      <c r="BA55" s="2"/>
      <c r="BB55" s="2"/>
      <c r="BC55" s="2"/>
      <c r="BD55" s="2"/>
      <c r="BE55" s="50"/>
      <c r="BF55" s="50"/>
      <c r="BG55" s="2"/>
    </row>
    <row r="56" spans="1:59" ht="31.5">
      <c r="A56" s="59" t="str">
        <f>Activity!A56</f>
        <v>8.1.1</v>
      </c>
      <c r="B56" s="60">
        <f>Activity!B56</f>
        <v>0</v>
      </c>
      <c r="C56" s="162" t="str">
        <f>Activity!C56</f>
        <v>Send to HSDS management for approval</v>
      </c>
      <c r="D56" s="2"/>
      <c r="E56" s="2"/>
      <c r="F56" s="2"/>
      <c r="G56" s="2"/>
      <c r="H56" s="50"/>
      <c r="I56" s="50"/>
      <c r="J56" s="2"/>
      <c r="K56" s="2"/>
      <c r="L56" s="2"/>
      <c r="M56" s="2"/>
      <c r="N56" s="2"/>
      <c r="O56" s="50"/>
      <c r="P56" s="50"/>
      <c r="Q56" s="181"/>
      <c r="R56" s="51"/>
      <c r="S56" s="2"/>
      <c r="T56" s="2"/>
      <c r="U56" s="2"/>
      <c r="V56" s="50"/>
      <c r="W56" s="50"/>
      <c r="X56" s="2"/>
      <c r="Y56" s="2"/>
      <c r="Z56" s="2"/>
      <c r="AA56" s="2"/>
      <c r="AB56" s="2"/>
      <c r="AC56" s="50"/>
      <c r="AD56" s="50"/>
      <c r="AE56" s="2"/>
      <c r="AF56" s="2"/>
      <c r="AG56" s="2"/>
      <c r="AH56" s="2"/>
      <c r="AI56" s="2"/>
      <c r="AJ56" s="50"/>
      <c r="AK56" s="50"/>
      <c r="AL56" s="2"/>
      <c r="AM56" s="2"/>
      <c r="AN56" s="2"/>
      <c r="AO56" s="2"/>
      <c r="AP56" s="2"/>
      <c r="AQ56" s="50"/>
      <c r="AR56" s="50"/>
      <c r="AS56" s="2"/>
      <c r="AT56" s="2"/>
      <c r="AU56" s="2"/>
      <c r="AV56" s="2"/>
      <c r="AW56" s="2"/>
      <c r="AX56" s="50"/>
      <c r="AY56" s="50"/>
      <c r="AZ56" s="2"/>
      <c r="BA56" s="2"/>
      <c r="BB56" s="2"/>
      <c r="BC56" s="2"/>
      <c r="BD56" s="2"/>
      <c r="BE56" s="50"/>
      <c r="BF56" s="50"/>
      <c r="BG56" s="2"/>
    </row>
    <row r="57" spans="1:59" ht="31.5">
      <c r="A57" s="59">
        <f>Activity!A57</f>
        <v>8.2</v>
      </c>
      <c r="B57" s="60">
        <f>Activity!B57</f>
        <v>0</v>
      </c>
      <c r="C57" s="162" t="str">
        <f>Activity!C57</f>
        <v>Consult with office of CEO for approval</v>
      </c>
      <c r="D57" s="2"/>
      <c r="E57" s="2"/>
      <c r="F57" s="2"/>
      <c r="G57" s="2"/>
      <c r="H57" s="50"/>
      <c r="I57" s="50"/>
      <c r="J57" s="2"/>
      <c r="K57" s="2"/>
      <c r="L57" s="2"/>
      <c r="M57" s="2"/>
      <c r="N57" s="2"/>
      <c r="O57" s="50"/>
      <c r="P57" s="50"/>
      <c r="Q57" s="2"/>
      <c r="R57" s="181"/>
      <c r="S57" s="2"/>
      <c r="T57" s="2"/>
      <c r="U57" s="2"/>
      <c r="V57" s="50"/>
      <c r="W57" s="50"/>
      <c r="X57" s="2"/>
      <c r="Y57" s="2"/>
      <c r="Z57" s="2"/>
      <c r="AA57" s="2"/>
      <c r="AB57" s="2"/>
      <c r="AC57" s="50"/>
      <c r="AD57" s="50"/>
      <c r="AE57" s="2"/>
      <c r="AF57" s="2"/>
      <c r="AG57" s="2"/>
      <c r="AH57" s="2"/>
      <c r="AI57" s="2"/>
      <c r="AJ57" s="50"/>
      <c r="AK57" s="50"/>
      <c r="AL57" s="2"/>
      <c r="AM57" s="2"/>
      <c r="AN57" s="2"/>
      <c r="AO57" s="2"/>
      <c r="AP57" s="2"/>
      <c r="AQ57" s="50"/>
      <c r="AR57" s="50"/>
      <c r="AS57" s="2"/>
      <c r="AT57" s="2"/>
      <c r="AU57" s="2"/>
      <c r="AV57" s="2"/>
      <c r="AW57" s="2"/>
      <c r="AX57" s="50"/>
      <c r="AY57" s="50"/>
      <c r="AZ57" s="2"/>
      <c r="BA57" s="2"/>
      <c r="BB57" s="2"/>
      <c r="BC57" s="2"/>
      <c r="BD57" s="2"/>
      <c r="BE57" s="50"/>
      <c r="BF57" s="50"/>
      <c r="BG57" s="2"/>
    </row>
    <row r="58" spans="1:59" ht="15.75">
      <c r="A58" s="59">
        <f>Activity!A58</f>
        <v>8.3</v>
      </c>
      <c r="B58" s="60">
        <f>Activity!B58</f>
        <v>0</v>
      </c>
      <c r="C58" s="162" t="str">
        <f>Activity!C58</f>
        <v>Send the letter to Public Safety</v>
      </c>
      <c r="D58" s="2"/>
      <c r="E58" s="2"/>
      <c r="F58" s="2"/>
      <c r="G58" s="2"/>
      <c r="H58" s="50"/>
      <c r="I58" s="50"/>
      <c r="J58" s="2"/>
      <c r="K58" s="2"/>
      <c r="L58" s="2"/>
      <c r="M58" s="2"/>
      <c r="N58" s="2"/>
      <c r="O58" s="50"/>
      <c r="P58" s="50"/>
      <c r="Q58" s="2"/>
      <c r="R58" s="181"/>
      <c r="S58" s="2"/>
      <c r="T58" s="2"/>
      <c r="U58" s="2"/>
      <c r="V58" s="50"/>
      <c r="W58" s="50"/>
      <c r="X58" s="2"/>
      <c r="Y58" s="2"/>
      <c r="Z58" s="2"/>
      <c r="AA58" s="2"/>
      <c r="AB58" s="2"/>
      <c r="AC58" s="50"/>
      <c r="AD58" s="50"/>
      <c r="AE58" s="2"/>
      <c r="AF58" s="2"/>
      <c r="AG58" s="2"/>
      <c r="AH58" s="2"/>
      <c r="AI58" s="2"/>
      <c r="AJ58" s="50"/>
      <c r="AK58" s="50"/>
      <c r="AL58" s="2"/>
      <c r="AM58" s="2"/>
      <c r="AN58" s="2"/>
      <c r="AO58" s="2"/>
      <c r="AP58" s="2"/>
      <c r="AQ58" s="50"/>
      <c r="AR58" s="50"/>
      <c r="AS58" s="2"/>
      <c r="AT58" s="2"/>
      <c r="AU58" s="2"/>
      <c r="AV58" s="2"/>
      <c r="AW58" s="2"/>
      <c r="AX58" s="50"/>
      <c r="AY58" s="50"/>
      <c r="AZ58" s="2"/>
      <c r="BA58" s="2"/>
      <c r="BB58" s="2"/>
      <c r="BC58" s="2"/>
      <c r="BD58" s="2"/>
      <c r="BE58" s="50"/>
      <c r="BF58" s="50"/>
      <c r="BG58" s="2"/>
    </row>
    <row r="59" spans="1:59" ht="15.75">
      <c r="A59" s="59">
        <f>Activity!A59</f>
        <v>8.4</v>
      </c>
      <c r="B59" s="60">
        <f>Activity!B59</f>
        <v>0</v>
      </c>
      <c r="C59" s="162" t="str">
        <f>Activity!C59</f>
        <v>Await a response for a meeting</v>
      </c>
      <c r="D59" s="2"/>
      <c r="E59" s="2"/>
      <c r="F59" s="2"/>
      <c r="G59" s="2"/>
      <c r="H59" s="50"/>
      <c r="I59" s="50"/>
      <c r="J59" s="2"/>
      <c r="K59" s="2"/>
      <c r="L59" s="2"/>
      <c r="M59" s="2"/>
      <c r="N59" s="2"/>
      <c r="O59" s="50"/>
      <c r="P59" s="50"/>
      <c r="Q59" s="2"/>
      <c r="R59" s="2"/>
      <c r="S59" s="2"/>
      <c r="T59" s="2"/>
      <c r="U59" s="2"/>
      <c r="V59" s="50"/>
      <c r="W59" s="50"/>
      <c r="X59" s="181"/>
      <c r="Y59" s="2"/>
      <c r="Z59" s="2"/>
      <c r="AA59" s="2"/>
      <c r="AB59" s="2"/>
      <c r="AC59" s="50"/>
      <c r="AD59" s="50"/>
      <c r="AE59" s="2"/>
      <c r="AF59" s="2"/>
      <c r="AG59" s="2"/>
      <c r="AH59" s="2"/>
      <c r="AI59" s="2"/>
      <c r="AJ59" s="50"/>
      <c r="AK59" s="50"/>
      <c r="AL59" s="2"/>
      <c r="AM59" s="2"/>
      <c r="AN59" s="2"/>
      <c r="AO59" s="2"/>
      <c r="AP59" s="2"/>
      <c r="AQ59" s="50"/>
      <c r="AR59" s="50"/>
      <c r="AS59" s="2"/>
      <c r="AT59" s="2"/>
      <c r="AU59" s="2"/>
      <c r="AV59" s="2"/>
      <c r="AW59" s="2"/>
      <c r="AX59" s="50"/>
      <c r="AY59" s="50"/>
      <c r="AZ59" s="2"/>
      <c r="BA59" s="2"/>
      <c r="BB59" s="2"/>
      <c r="BC59" s="2"/>
      <c r="BD59" s="2"/>
      <c r="BE59" s="50"/>
      <c r="BF59" s="50"/>
      <c r="BG59" s="2"/>
    </row>
    <row r="60" spans="1:59" ht="15.75">
      <c r="A60" s="59">
        <f>Activity!A60</f>
        <v>8.5</v>
      </c>
      <c r="B60" s="60">
        <f>Activity!B60</f>
        <v>0</v>
      </c>
      <c r="C60" s="162" t="str">
        <f>Activity!C60</f>
        <v>Attend a briefing at Public Safety</v>
      </c>
      <c r="D60" s="2"/>
      <c r="E60" s="2"/>
      <c r="F60" s="2"/>
      <c r="G60" s="2"/>
      <c r="H60" s="50"/>
      <c r="I60" s="50"/>
      <c r="J60" s="2"/>
      <c r="K60" s="2"/>
      <c r="L60" s="2"/>
      <c r="M60" s="2"/>
      <c r="N60" s="2"/>
      <c r="O60" s="50"/>
      <c r="P60" s="50"/>
      <c r="Q60" s="2"/>
      <c r="R60" s="2"/>
      <c r="S60" s="2"/>
      <c r="T60" s="2"/>
      <c r="U60" s="2"/>
      <c r="V60" s="50"/>
      <c r="W60" s="50"/>
      <c r="X60" s="2"/>
      <c r="Y60" s="2"/>
      <c r="Z60" s="2"/>
      <c r="AA60" s="2"/>
      <c r="AB60" s="2"/>
      <c r="AC60" s="50"/>
      <c r="AD60" s="50"/>
      <c r="AE60" s="2"/>
      <c r="AF60" s="2"/>
      <c r="AG60" s="2"/>
      <c r="AH60" s="2"/>
      <c r="AI60" s="181"/>
      <c r="AJ60" s="50"/>
      <c r="AK60" s="50"/>
      <c r="AL60" s="2"/>
      <c r="AM60" s="2"/>
      <c r="AN60" s="2"/>
      <c r="AO60" s="2"/>
      <c r="AP60" s="2"/>
      <c r="AQ60" s="50"/>
      <c r="AR60" s="50"/>
      <c r="AS60" s="2"/>
      <c r="AT60" s="2"/>
      <c r="AU60" s="2"/>
      <c r="AV60" s="2"/>
      <c r="AW60" s="2"/>
      <c r="AX60" s="50"/>
      <c r="AY60" s="50"/>
      <c r="AZ60" s="2"/>
      <c r="BA60" s="2"/>
      <c r="BB60" s="2"/>
      <c r="BC60" s="2"/>
      <c r="BD60" s="2"/>
      <c r="BE60" s="50"/>
      <c r="BF60" s="50"/>
      <c r="BG60" s="2"/>
    </row>
    <row r="61" spans="1:59" ht="31.5">
      <c r="A61" s="59">
        <f>Activity!A61</f>
        <v>8.6</v>
      </c>
      <c r="B61" s="60">
        <f>Activity!B61</f>
        <v>0</v>
      </c>
      <c r="C61" s="162" t="str">
        <f>Activity!C61</f>
        <v>Collect a permition from Public Safety</v>
      </c>
      <c r="D61" s="2"/>
      <c r="E61" s="2"/>
      <c r="F61" s="2"/>
      <c r="G61" s="2"/>
      <c r="H61" s="50"/>
      <c r="I61" s="50"/>
      <c r="J61" s="2"/>
      <c r="K61" s="2"/>
      <c r="L61" s="2"/>
      <c r="M61" s="2"/>
      <c r="N61" s="2"/>
      <c r="O61" s="50"/>
      <c r="P61" s="50"/>
      <c r="Q61" s="2"/>
      <c r="R61" s="2"/>
      <c r="S61" s="2"/>
      <c r="T61" s="2"/>
      <c r="U61" s="2"/>
      <c r="V61" s="50"/>
      <c r="W61" s="50"/>
      <c r="X61" s="2"/>
      <c r="Y61" s="2"/>
      <c r="Z61" s="2"/>
      <c r="AA61" s="2"/>
      <c r="AB61" s="2"/>
      <c r="AC61" s="50"/>
      <c r="AD61" s="50"/>
      <c r="AE61" s="2"/>
      <c r="AF61" s="2"/>
      <c r="AG61" s="2"/>
      <c r="AH61" s="2"/>
      <c r="AI61" s="181"/>
      <c r="AJ61" s="50"/>
      <c r="AK61" s="50"/>
      <c r="AL61" s="2"/>
      <c r="AM61" s="2"/>
      <c r="AN61" s="2"/>
      <c r="AO61" s="2"/>
      <c r="AP61" s="2"/>
      <c r="AQ61" s="50"/>
      <c r="AR61" s="50"/>
      <c r="AS61" s="2"/>
      <c r="AT61" s="2"/>
      <c r="AU61" s="2"/>
      <c r="AV61" s="2"/>
      <c r="AW61" s="2"/>
      <c r="AX61" s="50"/>
      <c r="AY61" s="50"/>
      <c r="AZ61" s="2"/>
      <c r="BA61" s="2"/>
      <c r="BB61" s="2"/>
      <c r="BC61" s="2"/>
      <c r="BD61" s="2"/>
      <c r="BE61" s="50"/>
      <c r="BF61" s="50"/>
      <c r="BG61" s="2"/>
    </row>
    <row r="62" spans="1:59" ht="15.75">
      <c r="A62" s="59">
        <f>Activity!A62</f>
        <v>0</v>
      </c>
      <c r="B62" s="60">
        <f>Activity!B62</f>
        <v>0</v>
      </c>
      <c r="C62" s="162">
        <f>Activity!C62</f>
        <v>0</v>
      </c>
      <c r="D62" s="2"/>
      <c r="E62" s="2"/>
      <c r="F62" s="2"/>
      <c r="G62" s="2"/>
      <c r="H62" s="50"/>
      <c r="I62" s="50"/>
      <c r="J62" s="2"/>
      <c r="K62" s="2"/>
      <c r="L62" s="2"/>
      <c r="M62" s="2"/>
      <c r="N62" s="2"/>
      <c r="O62" s="50"/>
      <c r="P62" s="50"/>
      <c r="Q62" s="2"/>
      <c r="R62" s="2"/>
      <c r="S62" s="2"/>
      <c r="T62" s="2"/>
      <c r="U62" s="2"/>
      <c r="V62" s="50"/>
      <c r="W62" s="50"/>
      <c r="X62" s="2"/>
      <c r="Y62" s="2"/>
      <c r="Z62" s="2"/>
      <c r="AA62" s="2"/>
      <c r="AB62" s="2"/>
      <c r="AC62" s="50"/>
      <c r="AD62" s="50"/>
      <c r="AE62" s="2"/>
      <c r="AF62" s="2"/>
      <c r="AG62" s="2"/>
      <c r="AH62" s="2"/>
      <c r="AI62" s="2"/>
      <c r="AJ62" s="50"/>
      <c r="AK62" s="50"/>
      <c r="AL62" s="2"/>
      <c r="AM62" s="2"/>
      <c r="AN62" s="2"/>
      <c r="AO62" s="2"/>
      <c r="AP62" s="2"/>
      <c r="AQ62" s="50"/>
      <c r="AR62" s="50"/>
      <c r="AS62" s="2"/>
      <c r="AT62" s="2"/>
      <c r="AU62" s="2"/>
      <c r="AV62" s="2"/>
      <c r="AW62" s="2"/>
      <c r="AX62" s="50"/>
      <c r="AY62" s="50"/>
      <c r="AZ62" s="2"/>
      <c r="BA62" s="2"/>
      <c r="BB62" s="2"/>
      <c r="BC62" s="2"/>
      <c r="BD62" s="2"/>
      <c r="BE62" s="50"/>
      <c r="BF62" s="50"/>
      <c r="BG62" s="2"/>
    </row>
    <row r="63" spans="1:59" ht="15.75">
      <c r="A63" s="59">
        <f>Activity!A63</f>
        <v>9</v>
      </c>
      <c r="B63" s="60" t="str">
        <f>Activity!B63</f>
        <v>Marketing</v>
      </c>
      <c r="C63" s="162">
        <f>Activity!C63</f>
        <v>0</v>
      </c>
      <c r="D63" s="2"/>
      <c r="E63" s="2"/>
      <c r="F63" s="2"/>
      <c r="G63" s="2"/>
      <c r="H63" s="50"/>
      <c r="I63" s="50"/>
      <c r="J63" s="2"/>
      <c r="K63" s="2"/>
      <c r="L63" s="2"/>
      <c r="M63" s="2"/>
      <c r="N63" s="2"/>
      <c r="O63" s="50"/>
      <c r="P63" s="50"/>
      <c r="Q63" s="2"/>
      <c r="R63" s="2"/>
      <c r="S63" s="2"/>
      <c r="T63" s="2"/>
      <c r="U63" s="2"/>
      <c r="V63" s="50"/>
      <c r="W63" s="50"/>
      <c r="X63" s="2"/>
      <c r="Y63" s="2"/>
      <c r="Z63" s="2"/>
      <c r="AA63" s="2"/>
      <c r="AB63" s="2"/>
      <c r="AC63" s="50"/>
      <c r="AD63" s="50"/>
      <c r="AE63" s="2"/>
      <c r="AF63" s="2"/>
      <c r="AG63" s="2"/>
      <c r="AH63" s="2"/>
      <c r="AI63" s="2"/>
      <c r="AJ63" s="50"/>
      <c r="AK63" s="50"/>
      <c r="AL63" s="2"/>
      <c r="AM63" s="2"/>
      <c r="AN63" s="2"/>
      <c r="AO63" s="2"/>
      <c r="AP63" s="2"/>
      <c r="AQ63" s="50"/>
      <c r="AR63" s="50"/>
      <c r="AS63" s="2"/>
      <c r="AT63" s="2"/>
      <c r="AU63" s="2"/>
      <c r="AV63" s="2"/>
      <c r="AW63" s="2"/>
      <c r="AX63" s="50"/>
      <c r="AY63" s="50"/>
      <c r="AZ63" s="2"/>
      <c r="BA63" s="2"/>
      <c r="BB63" s="2"/>
      <c r="BC63" s="2"/>
      <c r="BD63" s="2"/>
      <c r="BE63" s="50"/>
      <c r="BF63" s="50"/>
      <c r="BG63" s="51"/>
    </row>
    <row r="64" spans="1:59" ht="31.5">
      <c r="A64" s="183">
        <f>Activity!A64</f>
        <v>9.1</v>
      </c>
      <c r="B64" s="184">
        <f>Activity!B64</f>
        <v>0</v>
      </c>
      <c r="C64" s="192" t="str">
        <f>Activity!C64</f>
        <v>Identify service providers/establish a marketing team</v>
      </c>
      <c r="D64" s="193"/>
      <c r="E64" s="193"/>
      <c r="F64" s="193"/>
      <c r="G64" s="193"/>
      <c r="H64" s="194"/>
      <c r="I64" s="194"/>
      <c r="J64" s="193"/>
      <c r="K64" s="193"/>
      <c r="L64" s="193"/>
      <c r="M64" s="193"/>
      <c r="N64" s="193"/>
      <c r="O64" s="194"/>
      <c r="P64" s="194"/>
      <c r="Q64" s="193"/>
      <c r="R64" s="193"/>
      <c r="S64" s="193"/>
      <c r="T64" s="193"/>
      <c r="U64" s="193"/>
      <c r="V64" s="194"/>
      <c r="W64" s="194"/>
      <c r="X64" s="193"/>
      <c r="Y64" s="193"/>
      <c r="Z64" s="193"/>
      <c r="AA64" s="193"/>
      <c r="AB64" s="193"/>
      <c r="AC64" s="194"/>
      <c r="AD64" s="194"/>
      <c r="AE64" s="193"/>
      <c r="AF64" s="193"/>
      <c r="AG64" s="193"/>
      <c r="AH64" s="193"/>
      <c r="AI64" s="193"/>
      <c r="AJ64" s="194"/>
      <c r="AK64" s="194"/>
      <c r="AL64" s="193"/>
      <c r="AM64" s="193"/>
      <c r="AN64" s="195"/>
      <c r="AO64" s="193"/>
      <c r="AP64" s="193"/>
      <c r="AQ64" s="194"/>
      <c r="AR64" s="194"/>
      <c r="AS64" s="193"/>
      <c r="AT64" s="193"/>
      <c r="AU64" s="193"/>
      <c r="AV64" s="193"/>
      <c r="AW64" s="193"/>
      <c r="AX64" s="194"/>
      <c r="AY64" s="194"/>
      <c r="AZ64" s="193"/>
      <c r="BA64" s="193"/>
      <c r="BB64" s="193"/>
      <c r="BC64" s="193"/>
      <c r="BD64" s="193"/>
      <c r="BE64" s="194"/>
      <c r="BF64" s="194"/>
      <c r="BG64" s="193"/>
    </row>
    <row r="65" spans="1:47" s="2" customFormat="1" ht="15.75">
      <c r="A65" s="196">
        <f>Activity!A65</f>
        <v>9.2</v>
      </c>
      <c r="B65" s="196">
        <f>Activity!B65</f>
        <v>0</v>
      </c>
      <c r="C65" s="197" t="str">
        <f>Activity!C65</f>
        <v>Procure Designers</v>
      </c>
      <c r="AU65" s="181"/>
    </row>
    <row r="66" spans="3:52" s="2" customFormat="1" ht="15">
      <c r="C66" s="172" t="s">
        <v>194</v>
      </c>
      <c r="AW66" s="181"/>
      <c r="AX66" s="181"/>
      <c r="AY66" s="181"/>
      <c r="AZ66" s="181"/>
    </row>
    <row r="67" spans="3:59" s="2" customFormat="1" ht="30">
      <c r="C67" s="172" t="s">
        <v>196</v>
      </c>
      <c r="AW67" s="51"/>
      <c r="AX67" s="51"/>
      <c r="AY67" s="51"/>
      <c r="AZ67" s="51"/>
      <c r="BE67" s="181"/>
      <c r="BF67" s="181"/>
      <c r="BG67" s="181"/>
    </row>
    <row r="68" s="2" customFormat="1" ht="15">
      <c r="C68" s="172"/>
    </row>
    <row r="69" s="2" customFormat="1" ht="15">
      <c r="C69" s="172"/>
    </row>
    <row r="70" s="2" customFormat="1" ht="15">
      <c r="C70" s="172"/>
    </row>
  </sheetData>
  <sheetProtection/>
  <mergeCells count="13">
    <mergeCell ref="D5:I5"/>
    <mergeCell ref="Q5:W5"/>
    <mergeCell ref="A6:A7"/>
    <mergeCell ref="B6:B7"/>
    <mergeCell ref="C6:C7"/>
    <mergeCell ref="A1:C1"/>
    <mergeCell ref="A4:C4"/>
    <mergeCell ref="J5:P5"/>
    <mergeCell ref="X5:AD5"/>
    <mergeCell ref="AE5:AK5"/>
    <mergeCell ref="AL5:AR5"/>
    <mergeCell ref="AS5:AY5"/>
    <mergeCell ref="AZ5:BF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Q36"/>
  <sheetViews>
    <sheetView zoomScalePageLayoutView="0" workbookViewId="0" topLeftCell="A4">
      <selection activeCell="F20" sqref="F20"/>
    </sheetView>
  </sheetViews>
  <sheetFormatPr defaultColWidth="9.140625" defaultRowHeight="15"/>
  <cols>
    <col min="1" max="1" width="3.00390625" style="63" customWidth="1"/>
    <col min="2" max="2" width="38.00390625" style="62" bestFit="1" customWidth="1"/>
    <col min="3" max="3" width="14.00390625" style="64" customWidth="1"/>
    <col min="4" max="4" width="8.7109375" style="65" customWidth="1"/>
    <col min="5" max="5" width="14.140625" style="66" customWidth="1"/>
    <col min="6" max="17" width="14.140625" style="61" customWidth="1"/>
    <col min="18" max="16384" width="9.140625" style="61" customWidth="1"/>
  </cols>
  <sheetData>
    <row r="1" spans="1:17" ht="20.25">
      <c r="A1" s="104"/>
      <c r="B1" s="228" t="s">
        <v>45</v>
      </c>
      <c r="C1" s="229"/>
      <c r="D1" s="229"/>
      <c r="E1" s="229"/>
      <c r="F1" s="229"/>
      <c r="G1" s="229"/>
      <c r="H1" s="229"/>
      <c r="I1" s="229"/>
      <c r="J1" s="229"/>
      <c r="K1" s="229"/>
      <c r="L1" s="229"/>
      <c r="M1" s="229"/>
      <c r="N1" s="229"/>
      <c r="O1" s="229"/>
      <c r="P1" s="229"/>
      <c r="Q1" s="105"/>
    </row>
    <row r="2" spans="1:17" ht="12.75">
      <c r="A2" s="106"/>
      <c r="B2" s="230" t="s">
        <v>68</v>
      </c>
      <c r="C2" s="231"/>
      <c r="D2" s="231"/>
      <c r="E2" s="231"/>
      <c r="F2" s="231"/>
      <c r="G2" s="231"/>
      <c r="H2" s="231"/>
      <c r="I2" s="231"/>
      <c r="J2" s="231"/>
      <c r="K2" s="231"/>
      <c r="L2" s="231"/>
      <c r="M2" s="231"/>
      <c r="N2" s="231"/>
      <c r="O2" s="231"/>
      <c r="P2" s="232"/>
      <c r="Q2" s="107"/>
    </row>
    <row r="3" spans="1:17" ht="13.5" thickBot="1">
      <c r="A3" s="108"/>
      <c r="B3" s="109"/>
      <c r="C3" s="110"/>
      <c r="D3" s="110"/>
      <c r="E3" s="110"/>
      <c r="F3" s="110"/>
      <c r="G3" s="110"/>
      <c r="H3" s="110"/>
      <c r="I3" s="110"/>
      <c r="J3" s="110"/>
      <c r="K3" s="110"/>
      <c r="L3" s="110"/>
      <c r="M3" s="110"/>
      <c r="N3" s="110"/>
      <c r="O3" s="110"/>
      <c r="P3" s="111"/>
      <c r="Q3" s="112"/>
    </row>
    <row r="4" spans="1:17" ht="22.5" customHeight="1">
      <c r="A4" s="113"/>
      <c r="B4" s="93" t="s">
        <v>44</v>
      </c>
      <c r="C4" s="80" t="s">
        <v>46</v>
      </c>
      <c r="D4" s="93" t="s">
        <v>47</v>
      </c>
      <c r="E4" s="99" t="s">
        <v>65</v>
      </c>
      <c r="F4" s="114" t="s">
        <v>48</v>
      </c>
      <c r="G4" s="115" t="s">
        <v>49</v>
      </c>
      <c r="H4" s="115" t="s">
        <v>50</v>
      </c>
      <c r="I4" s="115" t="s">
        <v>51</v>
      </c>
      <c r="J4" s="115" t="s">
        <v>52</v>
      </c>
      <c r="K4" s="115" t="s">
        <v>53</v>
      </c>
      <c r="L4" s="115" t="s">
        <v>54</v>
      </c>
      <c r="M4" s="115" t="s">
        <v>55</v>
      </c>
      <c r="N4" s="115" t="s">
        <v>56</v>
      </c>
      <c r="O4" s="115" t="s">
        <v>57</v>
      </c>
      <c r="P4" s="115" t="s">
        <v>58</v>
      </c>
      <c r="Q4" s="116" t="s">
        <v>59</v>
      </c>
    </row>
    <row r="5" spans="1:17" ht="13.5" thickBot="1">
      <c r="A5" s="128"/>
      <c r="B5" s="129" t="s">
        <v>66</v>
      </c>
      <c r="C5" s="130"/>
      <c r="D5" s="131"/>
      <c r="E5" s="132">
        <f>E32</f>
        <v>165750</v>
      </c>
      <c r="F5" s="133">
        <f>E32</f>
        <v>165750</v>
      </c>
      <c r="G5" s="134">
        <f aca="true" t="shared" si="0" ref="G5:Q5">F5-F32</f>
        <v>154719</v>
      </c>
      <c r="H5" s="134">
        <f t="shared" si="0"/>
        <v>154719</v>
      </c>
      <c r="I5" s="134">
        <f t="shared" si="0"/>
        <v>154719</v>
      </c>
      <c r="J5" s="134">
        <f t="shared" si="0"/>
        <v>154719</v>
      </c>
      <c r="K5" s="134">
        <f t="shared" si="0"/>
        <v>154719</v>
      </c>
      <c r="L5" s="134">
        <f t="shared" si="0"/>
        <v>154719</v>
      </c>
      <c r="M5" s="134">
        <f t="shared" si="0"/>
        <v>154719</v>
      </c>
      <c r="N5" s="134">
        <f t="shared" si="0"/>
        <v>154719</v>
      </c>
      <c r="O5" s="134">
        <f t="shared" si="0"/>
        <v>154719</v>
      </c>
      <c r="P5" s="134">
        <f t="shared" si="0"/>
        <v>154719</v>
      </c>
      <c r="Q5" s="135">
        <f t="shared" si="0"/>
        <v>154719</v>
      </c>
    </row>
    <row r="6" spans="1:17" ht="12.75">
      <c r="A6" s="233" t="s">
        <v>60</v>
      </c>
      <c r="B6" s="234"/>
      <c r="C6" s="122"/>
      <c r="D6" s="123"/>
      <c r="E6" s="124">
        <f>SUM(E7:E14)</f>
        <v>0</v>
      </c>
      <c r="F6" s="125"/>
      <c r="G6" s="126">
        <f aca="true" t="shared" si="1" ref="G6:Q6">SUM(G7:G14)</f>
        <v>0</v>
      </c>
      <c r="H6" s="126">
        <f t="shared" si="1"/>
        <v>0</v>
      </c>
      <c r="I6" s="126">
        <f t="shared" si="1"/>
        <v>0</v>
      </c>
      <c r="J6" s="126">
        <f t="shared" si="1"/>
        <v>0</v>
      </c>
      <c r="K6" s="126">
        <f t="shared" si="1"/>
        <v>0</v>
      </c>
      <c r="L6" s="126">
        <f t="shared" si="1"/>
        <v>0</v>
      </c>
      <c r="M6" s="126">
        <f t="shared" si="1"/>
        <v>0</v>
      </c>
      <c r="N6" s="126">
        <f t="shared" si="1"/>
        <v>0</v>
      </c>
      <c r="O6" s="126">
        <f t="shared" si="1"/>
        <v>0</v>
      </c>
      <c r="P6" s="126">
        <f t="shared" si="1"/>
        <v>0</v>
      </c>
      <c r="Q6" s="127">
        <f t="shared" si="1"/>
        <v>0</v>
      </c>
    </row>
    <row r="7" spans="1:17" ht="12.75">
      <c r="A7" s="117"/>
      <c r="B7" s="74" t="s">
        <v>61</v>
      </c>
      <c r="C7" s="82"/>
      <c r="D7" s="95">
        <v>3</v>
      </c>
      <c r="E7" s="100">
        <f aca="true" t="shared" si="2" ref="E7:E14">C7*D7</f>
        <v>0</v>
      </c>
      <c r="F7" s="75"/>
      <c r="G7" s="68"/>
      <c r="H7" s="67"/>
      <c r="I7" s="67"/>
      <c r="J7" s="67"/>
      <c r="K7" s="67"/>
      <c r="L7" s="67"/>
      <c r="M7" s="68"/>
      <c r="N7" s="67"/>
      <c r="O7" s="67"/>
      <c r="P7" s="67"/>
      <c r="Q7" s="118"/>
    </row>
    <row r="8" spans="1:17" ht="12.75">
      <c r="A8" s="117"/>
      <c r="B8" s="74"/>
      <c r="C8" s="82"/>
      <c r="D8" s="95">
        <v>15</v>
      </c>
      <c r="E8" s="100">
        <f t="shared" si="2"/>
        <v>0</v>
      </c>
      <c r="F8" s="75"/>
      <c r="G8" s="68"/>
      <c r="H8" s="67"/>
      <c r="I8" s="67"/>
      <c r="J8" s="67"/>
      <c r="K8" s="67"/>
      <c r="L8" s="67"/>
      <c r="M8" s="68"/>
      <c r="N8" s="67"/>
      <c r="O8" s="67"/>
      <c r="P8" s="67"/>
      <c r="Q8" s="118"/>
    </row>
    <row r="9" spans="1:17" ht="12.75">
      <c r="A9" s="117"/>
      <c r="B9" s="74"/>
      <c r="C9" s="82">
        <v>0</v>
      </c>
      <c r="D9" s="95">
        <v>1</v>
      </c>
      <c r="E9" s="100">
        <f t="shared" si="2"/>
        <v>0</v>
      </c>
      <c r="F9" s="76"/>
      <c r="G9" s="67"/>
      <c r="H9" s="67"/>
      <c r="I9" s="67"/>
      <c r="J9" s="67"/>
      <c r="K9" s="67"/>
      <c r="L9" s="69"/>
      <c r="M9" s="67"/>
      <c r="N9" s="67"/>
      <c r="O9" s="67"/>
      <c r="P9" s="67"/>
      <c r="Q9" s="118"/>
    </row>
    <row r="10" spans="1:17" ht="12.75">
      <c r="A10" s="117"/>
      <c r="B10" s="74"/>
      <c r="C10" s="82">
        <v>0</v>
      </c>
      <c r="D10" s="95">
        <v>1</v>
      </c>
      <c r="E10" s="100">
        <f t="shared" si="2"/>
        <v>0</v>
      </c>
      <c r="F10" s="77"/>
      <c r="G10" s="67"/>
      <c r="H10" s="67"/>
      <c r="I10" s="67"/>
      <c r="J10" s="67"/>
      <c r="K10" s="67"/>
      <c r="L10" s="69"/>
      <c r="M10" s="67"/>
      <c r="N10" s="67"/>
      <c r="O10" s="67"/>
      <c r="P10" s="67"/>
      <c r="Q10" s="118"/>
    </row>
    <row r="11" spans="1:17" ht="12.75">
      <c r="A11" s="117"/>
      <c r="B11" s="74"/>
      <c r="C11" s="82">
        <v>0</v>
      </c>
      <c r="D11" s="95">
        <v>1</v>
      </c>
      <c r="E11" s="100">
        <f t="shared" si="2"/>
        <v>0</v>
      </c>
      <c r="F11" s="75"/>
      <c r="G11" s="67"/>
      <c r="H11" s="67"/>
      <c r="I11" s="67"/>
      <c r="J11" s="67"/>
      <c r="K11" s="67"/>
      <c r="L11" s="67"/>
      <c r="M11" s="67"/>
      <c r="N11" s="67"/>
      <c r="O11" s="67"/>
      <c r="P11" s="67"/>
      <c r="Q11" s="118"/>
    </row>
    <row r="12" spans="1:17" ht="12.75">
      <c r="A12" s="117"/>
      <c r="B12" s="74"/>
      <c r="C12" s="82">
        <v>0</v>
      </c>
      <c r="D12" s="95">
        <v>1</v>
      </c>
      <c r="E12" s="100">
        <f t="shared" si="2"/>
        <v>0</v>
      </c>
      <c r="F12" s="75"/>
      <c r="G12" s="67"/>
      <c r="H12" s="67"/>
      <c r="I12" s="67"/>
      <c r="J12" s="67"/>
      <c r="K12" s="67"/>
      <c r="L12" s="67"/>
      <c r="M12" s="67"/>
      <c r="N12" s="67"/>
      <c r="O12" s="67"/>
      <c r="P12" s="67"/>
      <c r="Q12" s="118"/>
    </row>
    <row r="13" spans="1:17" ht="12.75">
      <c r="A13" s="117"/>
      <c r="B13" s="74"/>
      <c r="C13" s="82">
        <v>0</v>
      </c>
      <c r="D13" s="95">
        <v>1</v>
      </c>
      <c r="E13" s="100">
        <f t="shared" si="2"/>
        <v>0</v>
      </c>
      <c r="F13" s="75"/>
      <c r="G13" s="67"/>
      <c r="H13" s="67"/>
      <c r="I13" s="67"/>
      <c r="J13" s="67"/>
      <c r="K13" s="67"/>
      <c r="L13" s="67"/>
      <c r="M13" s="67"/>
      <c r="N13" s="67"/>
      <c r="O13" s="67"/>
      <c r="P13" s="67"/>
      <c r="Q13" s="118"/>
    </row>
    <row r="14" spans="1:17" ht="12.75">
      <c r="A14" s="117"/>
      <c r="B14" s="74"/>
      <c r="C14" s="82">
        <v>0</v>
      </c>
      <c r="D14" s="95">
        <v>1</v>
      </c>
      <c r="E14" s="100">
        <f t="shared" si="2"/>
        <v>0</v>
      </c>
      <c r="F14" s="75"/>
      <c r="G14" s="67"/>
      <c r="H14" s="67"/>
      <c r="I14" s="67"/>
      <c r="J14" s="67"/>
      <c r="K14" s="67"/>
      <c r="L14" s="67"/>
      <c r="M14" s="67"/>
      <c r="N14" s="67"/>
      <c r="O14" s="67"/>
      <c r="P14" s="67"/>
      <c r="Q14" s="118"/>
    </row>
    <row r="15" spans="1:17" ht="12.75">
      <c r="A15" s="224" t="s">
        <v>62</v>
      </c>
      <c r="B15" s="225"/>
      <c r="C15" s="81"/>
      <c r="D15" s="94"/>
      <c r="E15" s="101">
        <f aca="true" t="shared" si="3" ref="E15:Q15">SUM(E16:E25)</f>
        <v>165750</v>
      </c>
      <c r="F15" s="78">
        <f t="shared" si="3"/>
        <v>11031</v>
      </c>
      <c r="G15" s="72">
        <f t="shared" si="3"/>
        <v>0</v>
      </c>
      <c r="H15" s="72">
        <f t="shared" si="3"/>
        <v>0</v>
      </c>
      <c r="I15" s="72">
        <f t="shared" si="3"/>
        <v>0</v>
      </c>
      <c r="J15" s="72">
        <f t="shared" si="3"/>
        <v>0</v>
      </c>
      <c r="K15" s="72">
        <f t="shared" si="3"/>
        <v>0</v>
      </c>
      <c r="L15" s="72">
        <f t="shared" si="3"/>
        <v>0</v>
      </c>
      <c r="M15" s="72">
        <f t="shared" si="3"/>
        <v>0</v>
      </c>
      <c r="N15" s="72">
        <f t="shared" si="3"/>
        <v>0</v>
      </c>
      <c r="O15" s="72">
        <f t="shared" si="3"/>
        <v>0</v>
      </c>
      <c r="P15" s="72">
        <f t="shared" si="3"/>
        <v>0</v>
      </c>
      <c r="Q15" s="83">
        <f t="shared" si="3"/>
        <v>0</v>
      </c>
    </row>
    <row r="16" spans="1:17" ht="12.75">
      <c r="A16" s="117"/>
      <c r="B16" s="74" t="s">
        <v>63</v>
      </c>
      <c r="C16" s="84">
        <v>0</v>
      </c>
      <c r="D16" s="96">
        <v>1</v>
      </c>
      <c r="E16" s="100"/>
      <c r="F16" s="75"/>
      <c r="G16" s="67"/>
      <c r="H16" s="67"/>
      <c r="I16" s="67"/>
      <c r="J16" s="67"/>
      <c r="K16" s="67"/>
      <c r="L16" s="67"/>
      <c r="M16" s="67"/>
      <c r="N16" s="67"/>
      <c r="O16" s="67"/>
      <c r="P16" s="67"/>
      <c r="Q16" s="118"/>
    </row>
    <row r="17" spans="1:17" ht="12.75">
      <c r="A17" s="117"/>
      <c r="B17" s="62" t="s">
        <v>128</v>
      </c>
      <c r="C17" s="84">
        <v>50</v>
      </c>
      <c r="D17" s="96">
        <v>30</v>
      </c>
      <c r="E17" s="100">
        <v>1500</v>
      </c>
      <c r="F17" s="75"/>
      <c r="G17" s="67"/>
      <c r="H17" s="67"/>
      <c r="I17" s="67"/>
      <c r="J17" s="67"/>
      <c r="K17" s="67"/>
      <c r="L17" s="67"/>
      <c r="M17" s="67"/>
      <c r="N17" s="67"/>
      <c r="O17" s="67"/>
      <c r="P17" s="67"/>
      <c r="Q17" s="118"/>
    </row>
    <row r="18" spans="1:17" ht="12.75">
      <c r="A18" s="117"/>
      <c r="B18" s="74" t="s">
        <v>224</v>
      </c>
      <c r="C18" s="84">
        <v>5000</v>
      </c>
      <c r="D18" s="96">
        <v>5</v>
      </c>
      <c r="E18" s="100">
        <f aca="true" t="shared" si="4" ref="E18:E25">C18*D18</f>
        <v>25000</v>
      </c>
      <c r="F18" s="75">
        <v>11031</v>
      </c>
      <c r="G18" s="67"/>
      <c r="H18" s="67"/>
      <c r="I18" s="67"/>
      <c r="J18" s="67"/>
      <c r="K18" s="67"/>
      <c r="L18" s="67"/>
      <c r="M18" s="67"/>
      <c r="N18" s="67"/>
      <c r="O18" s="67"/>
      <c r="P18" s="67"/>
      <c r="Q18" s="118"/>
    </row>
    <row r="19" spans="1:17" ht="12.75">
      <c r="A19" s="117"/>
      <c r="B19" s="74" t="s">
        <v>227</v>
      </c>
      <c r="C19" s="84">
        <v>20000</v>
      </c>
      <c r="D19" s="96">
        <v>1</v>
      </c>
      <c r="E19" s="100">
        <f t="shared" si="4"/>
        <v>20000</v>
      </c>
      <c r="F19" s="75"/>
      <c r="G19" s="67"/>
      <c r="H19" s="67"/>
      <c r="I19" s="67"/>
      <c r="J19" s="67"/>
      <c r="K19" s="67"/>
      <c r="L19" s="67"/>
      <c r="M19" s="67"/>
      <c r="N19" s="67"/>
      <c r="O19" s="67"/>
      <c r="P19" s="67"/>
      <c r="Q19" s="118"/>
    </row>
    <row r="20" spans="1:17" ht="12.75">
      <c r="A20" s="117"/>
      <c r="B20" s="74" t="s">
        <v>229</v>
      </c>
      <c r="C20" s="84">
        <v>50</v>
      </c>
      <c r="D20" s="96">
        <v>800</v>
      </c>
      <c r="E20" s="100">
        <f t="shared" si="4"/>
        <v>40000</v>
      </c>
      <c r="F20" s="75"/>
      <c r="G20" s="67"/>
      <c r="H20" s="67"/>
      <c r="I20" s="67"/>
      <c r="J20" s="67"/>
      <c r="K20" s="67"/>
      <c r="L20" s="67"/>
      <c r="M20" s="67"/>
      <c r="N20" s="67"/>
      <c r="O20" s="67"/>
      <c r="P20" s="67"/>
      <c r="Q20" s="118"/>
    </row>
    <row r="21" spans="1:17" ht="12.75">
      <c r="A21" s="117"/>
      <c r="B21" s="74" t="s">
        <v>159</v>
      </c>
      <c r="C21" s="84">
        <v>2000</v>
      </c>
      <c r="D21" s="96">
        <v>15</v>
      </c>
      <c r="E21" s="100">
        <v>30000</v>
      </c>
      <c r="F21" s="75"/>
      <c r="G21" s="67"/>
      <c r="H21" s="67"/>
      <c r="I21" s="67"/>
      <c r="J21" s="67"/>
      <c r="K21" s="67"/>
      <c r="L21" s="67"/>
      <c r="M21" s="67"/>
      <c r="N21" s="67"/>
      <c r="O21" s="67"/>
      <c r="P21" s="67"/>
      <c r="Q21" s="118"/>
    </row>
    <row r="22" spans="1:17" ht="12.75">
      <c r="A22" s="117"/>
      <c r="B22" s="74" t="s">
        <v>226</v>
      </c>
      <c r="C22" s="84">
        <v>50</v>
      </c>
      <c r="D22" s="96">
        <v>25</v>
      </c>
      <c r="E22" s="100">
        <f t="shared" si="4"/>
        <v>1250</v>
      </c>
      <c r="F22" s="75"/>
      <c r="G22" s="67"/>
      <c r="H22" s="67"/>
      <c r="I22" s="67"/>
      <c r="J22" s="67"/>
      <c r="K22" s="67"/>
      <c r="L22" s="67"/>
      <c r="M22" s="67"/>
      <c r="N22" s="67"/>
      <c r="O22" s="67"/>
      <c r="P22" s="67"/>
      <c r="Q22" s="118"/>
    </row>
    <row r="23" spans="1:17" ht="12.75">
      <c r="A23" s="117"/>
      <c r="B23" s="74" t="s">
        <v>126</v>
      </c>
      <c r="C23" s="84">
        <v>20000</v>
      </c>
      <c r="D23" s="96">
        <v>1</v>
      </c>
      <c r="E23" s="100">
        <f t="shared" si="4"/>
        <v>20000</v>
      </c>
      <c r="F23" s="75"/>
      <c r="G23" s="67"/>
      <c r="H23" s="67"/>
      <c r="I23" s="67"/>
      <c r="J23" s="67"/>
      <c r="K23" s="67"/>
      <c r="L23" s="67"/>
      <c r="M23" s="67"/>
      <c r="N23" s="67"/>
      <c r="O23" s="67"/>
      <c r="P23" s="67"/>
      <c r="Q23" s="118"/>
    </row>
    <row r="24" spans="1:17" ht="12.75">
      <c r="A24" s="117"/>
      <c r="B24" s="74" t="s">
        <v>127</v>
      </c>
      <c r="C24" s="84">
        <v>5000</v>
      </c>
      <c r="D24" s="96">
        <v>1</v>
      </c>
      <c r="E24" s="100">
        <f t="shared" si="4"/>
        <v>5000</v>
      </c>
      <c r="F24" s="75"/>
      <c r="G24" s="67"/>
      <c r="H24" s="67"/>
      <c r="I24" s="67"/>
      <c r="J24" s="67"/>
      <c r="K24" s="67"/>
      <c r="L24" s="67"/>
      <c r="M24" s="67"/>
      <c r="N24" s="67"/>
      <c r="O24" s="67"/>
      <c r="P24" s="67"/>
      <c r="Q24" s="118"/>
    </row>
    <row r="25" spans="1:17" ht="12.75">
      <c r="A25" s="117"/>
      <c r="B25" s="74" t="s">
        <v>225</v>
      </c>
      <c r="C25" s="84">
        <v>23000</v>
      </c>
      <c r="D25" s="96">
        <v>1</v>
      </c>
      <c r="E25" s="100">
        <f t="shared" si="4"/>
        <v>23000</v>
      </c>
      <c r="F25" s="75"/>
      <c r="G25" s="67"/>
      <c r="H25" s="67"/>
      <c r="I25" s="67"/>
      <c r="J25" s="67"/>
      <c r="K25" s="67"/>
      <c r="L25" s="67"/>
      <c r="M25" s="67"/>
      <c r="N25" s="67"/>
      <c r="O25" s="67"/>
      <c r="P25" s="67"/>
      <c r="Q25" s="118"/>
    </row>
    <row r="26" spans="1:17" ht="12.75">
      <c r="A26" s="224" t="s">
        <v>64</v>
      </c>
      <c r="B26" s="225"/>
      <c r="C26" s="81"/>
      <c r="D26" s="94"/>
      <c r="E26" s="101">
        <f aca="true" t="shared" si="5" ref="E26:Q26">SUM(E27:E31)</f>
        <v>0</v>
      </c>
      <c r="F26" s="79">
        <f t="shared" si="5"/>
        <v>0</v>
      </c>
      <c r="G26" s="73">
        <f t="shared" si="5"/>
        <v>0</v>
      </c>
      <c r="H26" s="73">
        <f t="shared" si="5"/>
        <v>0</v>
      </c>
      <c r="I26" s="73">
        <f t="shared" si="5"/>
        <v>0</v>
      </c>
      <c r="J26" s="73">
        <f t="shared" si="5"/>
        <v>0</v>
      </c>
      <c r="K26" s="73">
        <f t="shared" si="5"/>
        <v>0</v>
      </c>
      <c r="L26" s="73">
        <f t="shared" si="5"/>
        <v>0</v>
      </c>
      <c r="M26" s="73">
        <f t="shared" si="5"/>
        <v>0</v>
      </c>
      <c r="N26" s="73">
        <f t="shared" si="5"/>
        <v>0</v>
      </c>
      <c r="O26" s="73">
        <f t="shared" si="5"/>
        <v>0</v>
      </c>
      <c r="P26" s="73">
        <f t="shared" si="5"/>
        <v>0</v>
      </c>
      <c r="Q26" s="119">
        <f t="shared" si="5"/>
        <v>0</v>
      </c>
    </row>
    <row r="27" spans="1:17" ht="12.75">
      <c r="A27" s="117"/>
      <c r="B27" s="74" t="s">
        <v>67</v>
      </c>
      <c r="C27" s="84">
        <v>0</v>
      </c>
      <c r="D27" s="96">
        <v>1</v>
      </c>
      <c r="E27" s="100">
        <f>C27*D27</f>
        <v>0</v>
      </c>
      <c r="F27" s="75"/>
      <c r="G27" s="67"/>
      <c r="H27" s="67"/>
      <c r="I27" s="67"/>
      <c r="J27" s="67"/>
      <c r="K27" s="67"/>
      <c r="L27" s="67"/>
      <c r="M27" s="67"/>
      <c r="N27" s="67"/>
      <c r="O27" s="67"/>
      <c r="P27" s="67"/>
      <c r="Q27" s="118"/>
    </row>
    <row r="28" spans="1:17" ht="12.75">
      <c r="A28" s="117"/>
      <c r="B28" s="74"/>
      <c r="C28" s="84">
        <v>0</v>
      </c>
      <c r="D28" s="96">
        <v>1</v>
      </c>
      <c r="E28" s="100">
        <f>C28*D28</f>
        <v>0</v>
      </c>
      <c r="F28" s="75"/>
      <c r="G28" s="67"/>
      <c r="H28" s="67"/>
      <c r="I28" s="67"/>
      <c r="J28" s="67"/>
      <c r="K28" s="67"/>
      <c r="L28" s="67"/>
      <c r="M28" s="67"/>
      <c r="N28" s="67"/>
      <c r="O28" s="67"/>
      <c r="P28" s="67"/>
      <c r="Q28" s="118"/>
    </row>
    <row r="29" spans="1:17" ht="12.75">
      <c r="A29" s="117"/>
      <c r="B29" s="74"/>
      <c r="C29" s="84">
        <v>0</v>
      </c>
      <c r="D29" s="96">
        <v>1</v>
      </c>
      <c r="E29" s="100">
        <f>C29*D29</f>
        <v>0</v>
      </c>
      <c r="F29" s="75"/>
      <c r="G29" s="67"/>
      <c r="H29" s="67"/>
      <c r="I29" s="67"/>
      <c r="J29" s="67"/>
      <c r="K29" s="67"/>
      <c r="L29" s="67"/>
      <c r="M29" s="67"/>
      <c r="N29" s="67"/>
      <c r="O29" s="67"/>
      <c r="P29" s="67"/>
      <c r="Q29" s="118"/>
    </row>
    <row r="30" spans="1:17" ht="12.75">
      <c r="A30" s="117"/>
      <c r="B30" s="74"/>
      <c r="C30" s="84">
        <v>0</v>
      </c>
      <c r="D30" s="96">
        <v>1</v>
      </c>
      <c r="E30" s="100">
        <f>C30*D30</f>
        <v>0</v>
      </c>
      <c r="F30" s="75"/>
      <c r="G30" s="67"/>
      <c r="H30" s="67"/>
      <c r="I30" s="67"/>
      <c r="J30" s="67"/>
      <c r="K30" s="67"/>
      <c r="L30" s="67"/>
      <c r="M30" s="67"/>
      <c r="N30" s="67"/>
      <c r="O30" s="67"/>
      <c r="P30" s="67"/>
      <c r="Q30" s="118"/>
    </row>
    <row r="31" spans="1:17" ht="13.5" thickBot="1">
      <c r="A31" s="120"/>
      <c r="B31" s="85"/>
      <c r="C31" s="86">
        <v>0</v>
      </c>
      <c r="D31" s="97">
        <v>1</v>
      </c>
      <c r="E31" s="102">
        <f>C31*D31</f>
        <v>0</v>
      </c>
      <c r="F31" s="87"/>
      <c r="G31" s="88"/>
      <c r="H31" s="88"/>
      <c r="I31" s="88"/>
      <c r="J31" s="88"/>
      <c r="K31" s="88"/>
      <c r="L31" s="88"/>
      <c r="M31" s="88"/>
      <c r="N31" s="88"/>
      <c r="O31" s="88"/>
      <c r="P31" s="88"/>
      <c r="Q31" s="121"/>
    </row>
    <row r="32" spans="1:17" ht="13.5" thickBot="1">
      <c r="A32" s="226" t="s">
        <v>69</v>
      </c>
      <c r="B32" s="227"/>
      <c r="C32" s="89"/>
      <c r="D32" s="98"/>
      <c r="E32" s="103">
        <f aca="true" t="shared" si="6" ref="E32:Q32">SUM(E26,E15,E6)</f>
        <v>165750</v>
      </c>
      <c r="F32" s="91">
        <f t="shared" si="6"/>
        <v>11031</v>
      </c>
      <c r="G32" s="92">
        <f t="shared" si="6"/>
        <v>0</v>
      </c>
      <c r="H32" s="92">
        <f t="shared" si="6"/>
        <v>0</v>
      </c>
      <c r="I32" s="92">
        <f t="shared" si="6"/>
        <v>0</v>
      </c>
      <c r="J32" s="92">
        <f t="shared" si="6"/>
        <v>0</v>
      </c>
      <c r="K32" s="92">
        <f t="shared" si="6"/>
        <v>0</v>
      </c>
      <c r="L32" s="92">
        <f t="shared" si="6"/>
        <v>0</v>
      </c>
      <c r="M32" s="92">
        <f t="shared" si="6"/>
        <v>0</v>
      </c>
      <c r="N32" s="92">
        <f t="shared" si="6"/>
        <v>0</v>
      </c>
      <c r="O32" s="92">
        <f t="shared" si="6"/>
        <v>0</v>
      </c>
      <c r="P32" s="92">
        <f t="shared" si="6"/>
        <v>0</v>
      </c>
      <c r="Q32" s="90">
        <f t="shared" si="6"/>
        <v>0</v>
      </c>
    </row>
    <row r="33" spans="6:13" ht="12.75">
      <c r="F33" s="71"/>
      <c r="G33" s="70"/>
      <c r="L33" s="71"/>
      <c r="M33" s="70"/>
    </row>
    <row r="34" spans="6:13" ht="12.75">
      <c r="F34" s="65"/>
      <c r="G34" s="70"/>
      <c r="L34" s="65"/>
      <c r="M34" s="70"/>
    </row>
    <row r="35" spans="6:13" ht="12.75">
      <c r="F35" s="65"/>
      <c r="G35" s="70"/>
      <c r="L35" s="65"/>
      <c r="M35" s="70"/>
    </row>
    <row r="36" spans="6:13" ht="12.75">
      <c r="F36" s="65"/>
      <c r="G36" s="70"/>
      <c r="L36" s="65"/>
      <c r="M36" s="70"/>
    </row>
  </sheetData>
  <sheetProtection/>
  <mergeCells count="6">
    <mergeCell ref="A15:B15"/>
    <mergeCell ref="A26:B26"/>
    <mergeCell ref="A32:B32"/>
    <mergeCell ref="B1:P1"/>
    <mergeCell ref="B2:P2"/>
    <mergeCell ref="A6:B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13" sqref="B13"/>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50" t="s">
        <v>88</v>
      </c>
      <c r="C1" s="151"/>
      <c r="D1" s="156"/>
      <c r="E1" s="156"/>
    </row>
    <row r="2" spans="2:5" ht="15">
      <c r="B2" s="150" t="s">
        <v>89</v>
      </c>
      <c r="C2" s="151"/>
      <c r="D2" s="156"/>
      <c r="E2" s="156"/>
    </row>
    <row r="3" spans="2:5" ht="15">
      <c r="B3" s="152"/>
      <c r="C3" s="152"/>
      <c r="D3" s="157"/>
      <c r="E3" s="157"/>
    </row>
    <row r="4" spans="2:5" ht="45">
      <c r="B4" s="153" t="s">
        <v>90</v>
      </c>
      <c r="C4" s="152"/>
      <c r="D4" s="157"/>
      <c r="E4" s="157"/>
    </row>
    <row r="5" spans="2:5" ht="15">
      <c r="B5" s="152"/>
      <c r="C5" s="152"/>
      <c r="D5" s="157"/>
      <c r="E5" s="157"/>
    </row>
    <row r="6" spans="2:5" ht="15">
      <c r="B6" s="150" t="s">
        <v>91</v>
      </c>
      <c r="C6" s="151"/>
      <c r="D6" s="156"/>
      <c r="E6" s="158" t="s">
        <v>92</v>
      </c>
    </row>
    <row r="7" spans="2:5" ht="15.75" thickBot="1">
      <c r="B7" s="152"/>
      <c r="C7" s="152"/>
      <c r="D7" s="157"/>
      <c r="E7" s="157"/>
    </row>
    <row r="8" spans="2:5" ht="45.75" thickBot="1">
      <c r="B8" s="154" t="s">
        <v>93</v>
      </c>
      <c r="C8" s="155"/>
      <c r="D8" s="159"/>
      <c r="E8" s="160">
        <v>110</v>
      </c>
    </row>
    <row r="9" spans="2:5" ht="15">
      <c r="B9" s="152"/>
      <c r="C9" s="152"/>
      <c r="D9" s="157"/>
      <c r="E9" s="157"/>
    </row>
    <row r="10" spans="2:5" ht="15">
      <c r="B10" s="152"/>
      <c r="C10" s="152"/>
      <c r="D10" s="157"/>
      <c r="E10" s="15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Jean.Slabbert</dc:creator>
  <cp:keywords/>
  <dc:description/>
  <cp:lastModifiedBy>Gabriel Lenkwe</cp:lastModifiedBy>
  <dcterms:created xsi:type="dcterms:W3CDTF">2010-02-19T07:10:52Z</dcterms:created>
  <dcterms:modified xsi:type="dcterms:W3CDTF">2010-10-07T12:59:42Z</dcterms:modified>
  <cp:category/>
  <cp:version/>
  <cp:contentType/>
  <cp:contentStatus/>
</cp:coreProperties>
</file>